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Zelvyte\Desktop\02-02\"/>
    </mc:Choice>
  </mc:AlternateContent>
  <bookViews>
    <workbookView xWindow="90" yWindow="30" windowWidth="19230" windowHeight="8475" activeTab="3"/>
  </bookViews>
  <sheets>
    <sheet name="1. Atostogų d.d. skaičius" sheetId="4" r:id="rId1"/>
    <sheet name="2. Atostogų išmokų FN" sheetId="1" r:id="rId2"/>
    <sheet name="3.Papild.poilsio d. išmokų FN " sheetId="6" r:id="rId3"/>
    <sheet name="4. Pažymos forma" sheetId="7" r:id="rId4"/>
    <sheet name="Lapas2" sheetId="2" r:id="rId5"/>
    <sheet name="Lapas3" sheetId="3" r:id="rId6"/>
  </sheets>
  <externalReferences>
    <externalReference r:id="rId7"/>
    <externalReference r:id="rId8"/>
  </externalReferences>
  <definedNames>
    <definedName name="DU" localSheetId="3">'4. Pažymos forma'!$F$32:$F$33</definedName>
    <definedName name="DU">#REF!</definedName>
    <definedName name="Pažymosforma">'[1]3. Pažyma atostogų išmokų FN '!$D$32:$D$33</definedName>
    <definedName name="Taip" localSheetId="2">'[2]3. Pažyma atostogų išmokų FN '!$D$35:$D$36</definedName>
    <definedName name="Taip" localSheetId="3">'4. Pažymos forma'!$D$32:$D$33</definedName>
    <definedName name="Taip">#REF!</definedName>
  </definedNames>
  <calcPr calcId="152511"/>
</workbook>
</file>

<file path=xl/calcChain.xml><?xml version="1.0" encoding="utf-8"?>
<calcChain xmlns="http://schemas.openxmlformats.org/spreadsheetml/2006/main">
  <c r="R40" i="7" l="1"/>
  <c r="R41" i="7"/>
  <c r="U40" i="7" l="1"/>
  <c r="U41" i="7"/>
  <c r="D47" i="7"/>
  <c r="K47" i="7" l="1"/>
  <c r="J47" i="7"/>
  <c r="I47" i="7"/>
  <c r="H47" i="7"/>
  <c r="G47" i="7"/>
  <c r="F47" i="7"/>
  <c r="E47" i="7"/>
  <c r="N46" i="7"/>
  <c r="M46" i="7"/>
  <c r="L46" i="7"/>
  <c r="N45" i="7"/>
  <c r="M45" i="7"/>
  <c r="L45" i="7"/>
  <c r="N44" i="7"/>
  <c r="M44" i="7"/>
  <c r="L44" i="7"/>
  <c r="N43" i="7"/>
  <c r="M43" i="7"/>
  <c r="L43" i="7"/>
  <c r="N42" i="7"/>
  <c r="M42" i="7"/>
  <c r="L42" i="7"/>
  <c r="M41" i="7"/>
  <c r="N41" i="7" s="1"/>
  <c r="L41" i="7"/>
  <c r="U47" i="7"/>
  <c r="M40" i="7"/>
  <c r="L40" i="7"/>
  <c r="M47" i="7" l="1"/>
  <c r="L47" i="7"/>
  <c r="R47" i="7"/>
  <c r="N40" i="7"/>
  <c r="N47" i="7" s="1"/>
  <c r="Q9" i="6" l="1"/>
  <c r="P9" i="6"/>
  <c r="O9" i="6"/>
  <c r="N9" i="6"/>
  <c r="M9" i="6"/>
  <c r="L9" i="6"/>
  <c r="K9" i="6"/>
  <c r="J9" i="6"/>
  <c r="I9" i="6"/>
  <c r="H9" i="6"/>
  <c r="G9" i="6"/>
  <c r="F9" i="6"/>
  <c r="E9" i="6"/>
  <c r="D9" i="6"/>
  <c r="C9" i="6"/>
  <c r="Q8" i="6"/>
  <c r="P8" i="6"/>
  <c r="O8" i="6"/>
  <c r="N8" i="6"/>
  <c r="M8" i="6"/>
  <c r="L8" i="6"/>
  <c r="K8" i="6"/>
  <c r="J8" i="6"/>
  <c r="I8" i="6"/>
  <c r="H8" i="6"/>
  <c r="G8" i="6"/>
  <c r="F8" i="6"/>
  <c r="E8" i="6"/>
  <c r="D8" i="6"/>
  <c r="C8" i="6"/>
  <c r="Q7" i="6"/>
  <c r="P7" i="6"/>
  <c r="O7" i="6"/>
  <c r="N7" i="6"/>
  <c r="M7" i="6"/>
  <c r="L7" i="6"/>
  <c r="K7" i="6"/>
  <c r="J7" i="6"/>
  <c r="I7" i="6"/>
  <c r="H7" i="6"/>
  <c r="G7" i="6"/>
  <c r="F7" i="6"/>
  <c r="E7" i="6"/>
  <c r="D7" i="6"/>
  <c r="C7" i="6"/>
  <c r="AH8" i="1" l="1"/>
  <c r="AG8" i="1"/>
  <c r="AF8" i="1"/>
  <c r="AE8" i="1"/>
  <c r="AD8" i="1"/>
  <c r="AC8" i="1"/>
  <c r="AB8" i="1"/>
  <c r="AA8" i="1"/>
  <c r="Z8" i="1"/>
  <c r="Y8" i="1"/>
  <c r="X8" i="1"/>
  <c r="W8" i="1"/>
  <c r="V8" i="1"/>
  <c r="AH7" i="1"/>
  <c r="AG7" i="1"/>
  <c r="AF7" i="1"/>
  <c r="AE7" i="1"/>
  <c r="AD7" i="1"/>
  <c r="AC7" i="1"/>
  <c r="AB7" i="1"/>
  <c r="AA7" i="1"/>
  <c r="Z7" i="1"/>
  <c r="Y7" i="1"/>
  <c r="X7" i="1"/>
  <c r="W7" i="1"/>
  <c r="V7" i="1"/>
  <c r="AG7" i="4" l="1"/>
  <c r="AF7" i="4"/>
  <c r="AE7" i="4"/>
  <c r="AD7" i="4"/>
  <c r="AC7" i="4"/>
  <c r="AB7" i="4"/>
  <c r="AA7" i="4"/>
  <c r="Z7" i="4"/>
  <c r="Y7" i="4"/>
  <c r="X7" i="4"/>
  <c r="W7" i="4"/>
  <c r="V7" i="4"/>
  <c r="U7" i="4"/>
  <c r="AG6" i="4"/>
  <c r="AF6" i="4"/>
  <c r="AE6" i="4"/>
  <c r="AD6" i="4"/>
  <c r="AC6" i="4"/>
  <c r="AB6" i="4"/>
  <c r="AA6" i="4"/>
  <c r="Z6" i="4"/>
  <c r="Y6" i="4"/>
  <c r="X6" i="4"/>
  <c r="W6" i="4"/>
  <c r="V6" i="4"/>
  <c r="U6" i="4"/>
  <c r="T7" i="4"/>
  <c r="S7" i="4"/>
  <c r="R7" i="4"/>
  <c r="Q7" i="4"/>
  <c r="P7" i="4"/>
  <c r="O7" i="4"/>
  <c r="N7" i="4"/>
  <c r="M7" i="4"/>
  <c r="L7" i="4"/>
  <c r="K7" i="4"/>
  <c r="J7" i="4"/>
  <c r="I7" i="4"/>
  <c r="H7" i="4"/>
  <c r="G7" i="4"/>
  <c r="F7" i="4"/>
  <c r="E7" i="4"/>
  <c r="D7" i="4"/>
  <c r="C7" i="4"/>
  <c r="T6" i="4"/>
  <c r="S6" i="4"/>
  <c r="R6" i="4"/>
  <c r="Q6" i="4"/>
  <c r="P6" i="4"/>
  <c r="O6" i="4"/>
  <c r="N6" i="4"/>
  <c r="M6" i="4"/>
  <c r="L6" i="4"/>
  <c r="K6" i="4"/>
  <c r="J6" i="4"/>
  <c r="I6" i="4"/>
  <c r="H6" i="4"/>
  <c r="G6" i="4"/>
  <c r="F6" i="4"/>
  <c r="E6" i="4"/>
  <c r="D6" i="4"/>
  <c r="C6" i="4"/>
  <c r="U8" i="1"/>
  <c r="T8" i="1"/>
  <c r="S8" i="1"/>
  <c r="R8" i="1"/>
  <c r="Q8" i="1"/>
  <c r="P8" i="1"/>
  <c r="O8" i="1"/>
  <c r="N8" i="1"/>
  <c r="M8" i="1"/>
  <c r="L8" i="1"/>
  <c r="K8" i="1"/>
  <c r="J8" i="1"/>
  <c r="I8" i="1"/>
  <c r="H8" i="1"/>
  <c r="G8" i="1"/>
  <c r="F8" i="1"/>
  <c r="E8" i="1"/>
  <c r="D8" i="1"/>
  <c r="U7" i="1"/>
  <c r="T7" i="1"/>
  <c r="S7" i="1"/>
  <c r="R7" i="1"/>
  <c r="Q7" i="1"/>
  <c r="P7" i="1"/>
  <c r="O7" i="1"/>
  <c r="N7" i="1"/>
  <c r="M7" i="1"/>
  <c r="L7" i="1"/>
  <c r="K7" i="1"/>
  <c r="J7" i="1"/>
  <c r="I7" i="1"/>
  <c r="H7" i="1"/>
  <c r="G7" i="1"/>
  <c r="F7" i="1"/>
  <c r="E7" i="1"/>
  <c r="D7" i="1"/>
</calcChain>
</file>

<file path=xl/sharedStrings.xml><?xml version="1.0" encoding="utf-8"?>
<sst xmlns="http://schemas.openxmlformats.org/spreadsheetml/2006/main" count="78" uniqueCount="69">
  <si>
    <t>Darbo savaitės trukmė</t>
  </si>
  <si>
    <t>5 dienų darbo savaitė</t>
  </si>
  <si>
    <t>6 dienų darbo savaitė</t>
  </si>
  <si>
    <t>Metinis darbo dienų koeficientas</t>
  </si>
  <si>
    <t>5 darbo dienų savaitė</t>
  </si>
  <si>
    <t>6 darbo dienų savaitė</t>
  </si>
  <si>
    <t>Kasmetinių atostogų darbo dienų skaičius, kai kalendorinių dienų skaičius yra:</t>
  </si>
  <si>
    <t>Vidutinis metinis darbo dienų skaičius</t>
  </si>
  <si>
    <t>Kasmetinių atostogų išmokų fiksuotosios normos nuo tinkamų finansuoti darbo užmokesčio išlaidų, kai kasmetinių atostogų kalendorinių dienų skaičius yra:</t>
  </si>
  <si>
    <t>1  priedas.  Kasmetinių atostogų darbo dienų skaičius</t>
  </si>
  <si>
    <t>2  priedas.  Kasmetinių atostogų išmokų fiksuotosios normos</t>
  </si>
  <si>
    <t>Už____________m.____________________mėn.</t>
  </si>
  <si>
    <t>___________________Nr._____</t>
  </si>
  <si>
    <r>
      <t xml:space="preserve">1. BENDROJI DALIS  </t>
    </r>
    <r>
      <rPr>
        <sz val="12"/>
        <rFont val="Times New Roman"/>
        <family val="1"/>
        <charset val="186"/>
      </rPr>
      <t xml:space="preserve">               </t>
    </r>
  </si>
  <si>
    <r>
      <t>2. INFORMACIJA APIE PRISKAITYTĄ IR IŠMOKĖTĄ DARBO UŽMOKESTĮ</t>
    </r>
    <r>
      <rPr>
        <sz val="12"/>
        <rFont val="Times New Roman"/>
        <family val="1"/>
        <charset val="186"/>
      </rPr>
      <t xml:space="preserve">              </t>
    </r>
  </si>
  <si>
    <t>Darbdavio socialinio draudimo įmokos tarifas</t>
  </si>
  <si>
    <t>Įmokų į garantinį fondą mokėjimas</t>
  </si>
  <si>
    <t xml:space="preserve">Taip </t>
  </si>
  <si>
    <t xml:space="preserve">Projektą vykdančių asmenų darbo užmokestis </t>
  </si>
  <si>
    <t>Ne</t>
  </si>
  <si>
    <t>Projekto veiklose dalyvaujančių asmenų darbo užmokestis (tik ESF)</t>
  </si>
  <si>
    <t>Fizinio veiklos įgyven-dinimo rodiklio Nr.</t>
  </si>
  <si>
    <t>Vardas, pavardė</t>
  </si>
  <si>
    <t>Pareigos</t>
  </si>
  <si>
    <t>Viso dirbta dienų/ valandų (skaičius)</t>
  </si>
  <si>
    <t>Prie projekto priskirtinų dienų/ valandų (skaičius)</t>
  </si>
  <si>
    <t>Priskaičiuotas darbo užmokestis ir susijusios sąnaudos</t>
  </si>
  <si>
    <t>Darbo užmokesčio sąnaudos su darbdavio socialinio draudimo ir garantinio fondo įmokomis, Eur</t>
  </si>
  <si>
    <t>Darbo savaitės trukmė darbo dienomis</t>
  </si>
  <si>
    <t>Kasmetinių atostogų kalendorinių dienų skaičius</t>
  </si>
  <si>
    <t>Pareiginis darbo užmokestis, Eur</t>
  </si>
  <si>
    <t>Priedai ir priemokos, Eur</t>
  </si>
  <si>
    <t>Mėnesinės premijos arba mėnesiui tenkanti premijų dalis, Eur</t>
  </si>
  <si>
    <t xml:space="preserve">Darbo užmokestis už viršvalandinį darbą,  Eur </t>
  </si>
  <si>
    <t xml:space="preserve">Darbo užmokestis už darbą poilsio ir švenčių dienomis, Eur </t>
  </si>
  <si>
    <t>Darbdavio mokama ligos pašalpa, Eur</t>
  </si>
  <si>
    <t>Iš viso, Eur</t>
  </si>
  <si>
    <t>6</t>
  </si>
  <si>
    <t>Iš viso:</t>
  </si>
  <si>
    <r>
      <t>3. DEKLARACIJA</t>
    </r>
    <r>
      <rPr>
        <sz val="12"/>
        <rFont val="Times New Roman"/>
        <family val="1"/>
        <charset val="186"/>
      </rPr>
      <t xml:space="preserve">              </t>
    </r>
  </si>
  <si>
    <t>Pateikdami šią pažymą dėl darbo užmokesčio priskaitymo ir išmokėjimo (toliau – pažyma), patvirtiname, kad: 
- šioje pažymoje pateikta informacija yra teisinga;
- darbo užmokestis ir susijusios darbo sąnaudos yra apskaičiuojos remiantis LR teisės aktų nuostatomis;
- prašomas finansuoti darbo užmokestis ir kitos sąnaudos yra susijusios su darbu prie Projekto;
- šioje pažymoje deklaruojamos darbo užmokesčio išlaidos ir su darbo užmokesčiu susiję mokesčiai yra apmokėti;  
- visos ūkinės, finansinės ir kitos operacijos, susijusios su šioje pažymoje nurodytomis išlaidomis, yra tinkamai užfiksuotos, su šiomis operacijomis susiję dokumentai bus saugomi ne trumpiau kaip Projekto sutartyje nurodytas dokumentų saugojimo terminas.</t>
  </si>
  <si>
    <t>Vyr. finansininkas</t>
  </si>
  <si>
    <t xml:space="preserve">(Pareigos)                                                                                                           </t>
  </si>
  <si>
    <t xml:space="preserve"> (parašas) </t>
  </si>
  <si>
    <t>Kasmetinių atostogų darbo dienų skaičius apskaičiuojamas pagal formulę:</t>
  </si>
  <si>
    <t>Kasmetinių atostogų darbo dienų skaičius = kasmetinių atostogų kalendorinių dienų skaičius x metinis darbo dienų koeficientas</t>
  </si>
  <si>
    <t>Kasmetinių atostogų išmokų fiksuotosios normos apskaičiuojamos pagal formulę:</t>
  </si>
  <si>
    <t>Kasmetinių atostogų išmokų fiksuotoji norma = kasmetinių atostogų kalendorinių dienų skaičius x metinis darbo dienų koeficientas / (vidutinis metinis darbo dienų skaičius - kasmetinių atostogų kalendorinių dienų skaičius x metinis darbo dienų koeficientas) x 100</t>
  </si>
  <si>
    <t>Nustatyta kasmetinių atostogų išmokų fiksuotoji norma</t>
  </si>
  <si>
    <t>Vidutinis mėnesio darbo valandų skaičius</t>
  </si>
  <si>
    <t>Bendra (5 ir 6 d.d. savaitė)</t>
  </si>
  <si>
    <t>Papildomų poilsio dienų išmokų fiksuotosios normos nuo tinkamų finansuoti darbo užmokesčio išlaidų, kai papildomų poilsio dienų skaičius per mėnesį yra (dienomis/valandomis):</t>
  </si>
  <si>
    <t>3 priedas. Papildomų poilsio dienų išmokų fiksuotosios normos</t>
  </si>
  <si>
    <t>Papildomo poilsio dienų išmokų fiksuotosios normos apskaičiuojamos pagal formulę:</t>
  </si>
  <si>
    <t>Papildomo poilsio dienų išmokos  fiksuotoji norma = papildomų poilsio dienų skaičius per mėnesį x 8 (darbo valandų skaičius per dieną) / (vidutinis mėnesio darbo valandų skaičius ) x 100</t>
  </si>
  <si>
    <t>Projekto kodas</t>
  </si>
  <si>
    <t>Projekto vykdytojo/partenrio pavadinimas</t>
  </si>
  <si>
    <t>Deklaruojamos projektui tenkančios darbo užmokesčio sąnaudos (įskaitant darbdavio mokesčius), Eur</t>
  </si>
  <si>
    <t>Deklaruojamos kasmetinių atostogų sąnaudos (įskaitant darbdavio mokesčius), Eur</t>
  </si>
  <si>
    <t>Papildomų poilsio dienų skaičius per ataskaitinį mėnesį</t>
  </si>
  <si>
    <t>Deklaruojamos papildomų poilsio dienų sąnaudos (įskaitant darbdavio mokesčius), Eur</t>
  </si>
  <si>
    <t>12=6+7+8+9+10+11</t>
  </si>
  <si>
    <t>14=13*5/4</t>
  </si>
  <si>
    <r>
      <rPr>
        <b/>
        <sz val="10"/>
        <rFont val="Times New Roman"/>
        <family val="1"/>
        <charset val="186"/>
      </rPr>
      <t xml:space="preserve">Pastaba: </t>
    </r>
    <r>
      <rPr>
        <sz val="10"/>
        <rFont val="Times New Roman"/>
        <family val="1"/>
        <charset val="186"/>
      </rPr>
      <t>pažymos duomenys pildomi remiantis projekto vykdytojo/parnerio apskaitos sistemų duomenimis.</t>
    </r>
  </si>
  <si>
    <t>4  priedas.  Rekomenduojama suvestinės pažymos forma</t>
  </si>
  <si>
    <t>(Pažymos dėl darbo užmokesčio priskaitymo ir išmokėjimo, taikant kasmetinių atostogų ir papildomų poilsio dienų išmokų fiksuotąsias normas, forma)</t>
  </si>
  <si>
    <t>PAŽYMA DĖL DARBO UŽMOKESČIO PRISKAITYMO, IŠMOKĖJIMO IR PRISKYRIMO PROJEKTUI, TAIKANT KASMETINIŲ ATOSTOGŲ IR PAPILDOMO POILSIO DIENŲ IŠMOKŲ FIKSUOTĄSIAS NORMAS</t>
  </si>
  <si>
    <t>Nustatyta papildomų poilsio dienų išmokų fiksuotoji norma</t>
  </si>
  <si>
    <t>KASMETINIŲ ATOSTOGŲ IŠMOKŲ FIKSUOTŲJŲ NORMŲ NUSTATYMO TYRIMO ATASKAITOS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</si>
</sst>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9"/>
      <color theme="1"/>
      <name val="Calibri"/>
      <family val="2"/>
      <charset val="186"/>
    </font>
    <font>
      <b/>
      <sz val="9"/>
      <color theme="1"/>
      <name val="Calibri"/>
      <family val="2"/>
      <charset val="186"/>
    </font>
    <font>
      <sz val="10"/>
      <name val="Arial"/>
      <family val="2"/>
      <charset val="186"/>
    </font>
    <font>
      <sz val="12"/>
      <name val="Times New Roman"/>
      <family val="1"/>
      <charset val="186"/>
    </font>
    <font>
      <sz val="12"/>
      <name val="Arial"/>
      <family val="2"/>
      <charset val="186"/>
    </font>
    <font>
      <b/>
      <sz val="12"/>
      <name val="Times New Roman"/>
      <family val="1"/>
      <charset val="186"/>
    </font>
    <font>
      <sz val="11"/>
      <name val="Times New Roman"/>
      <family val="1"/>
      <charset val="186"/>
    </font>
    <font>
      <sz val="10"/>
      <name val="Times New Roman"/>
      <family val="1"/>
      <charset val="186"/>
    </font>
    <font>
      <b/>
      <sz val="10"/>
      <name val="Times New Roman"/>
      <family val="1"/>
      <charset val="186"/>
    </font>
    <font>
      <i/>
      <sz val="10"/>
      <name val="Times New Roman"/>
      <family val="1"/>
      <charset val="186"/>
    </font>
    <font>
      <b/>
      <sz val="9"/>
      <name val="Times New Roman"/>
      <family val="1"/>
      <charset val="186"/>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9"/>
      <color rgb="FFFF0000"/>
      <name val="Calibri"/>
      <family val="2"/>
      <charset val="186"/>
    </font>
    <font>
      <b/>
      <sz val="9"/>
      <name val="Calibri"/>
      <family val="2"/>
      <charset val="186"/>
    </font>
    <font>
      <b/>
      <sz val="11"/>
      <name val="Times New Roman"/>
      <family val="1"/>
      <charset val="186"/>
    </font>
    <font>
      <b/>
      <sz val="16"/>
      <name val="Times New Roman"/>
      <family val="1"/>
      <charset val="186"/>
    </font>
    <font>
      <sz val="9"/>
      <name val="Times New Roman"/>
      <family val="1"/>
      <charset val="186"/>
    </font>
  </fonts>
  <fills count="2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s>
  <cellStyleXfs count="33">
    <xf numFmtId="0" fontId="0" fillId="0" borderId="0"/>
    <xf numFmtId="0" fontId="2"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14" fillId="7" borderId="0" applyNumberFormat="0" applyBorder="0" applyAlignment="0" applyProtection="0"/>
    <xf numFmtId="0" fontId="15" fillId="24" borderId="38" applyNumberFormat="0" applyAlignment="0" applyProtection="0"/>
    <xf numFmtId="0" fontId="16" fillId="25" borderId="39" applyNumberFormat="0" applyAlignment="0" applyProtection="0"/>
    <xf numFmtId="0" fontId="17" fillId="11" borderId="38" applyNumberFormat="0" applyAlignment="0" applyProtection="0"/>
    <xf numFmtId="0" fontId="18" fillId="0" borderId="40" applyNumberFormat="0" applyFill="0" applyAlignment="0" applyProtection="0"/>
    <xf numFmtId="0" fontId="19" fillId="26" borderId="0" applyNumberFormat="0" applyBorder="0" applyAlignment="0" applyProtection="0"/>
    <xf numFmtId="0" fontId="2" fillId="27" borderId="41" applyNumberFormat="0" applyFont="0" applyAlignment="0" applyProtection="0"/>
  </cellStyleXfs>
  <cellXfs count="146">
    <xf numFmtId="0" fontId="0" fillId="0" borderId="0" xfId="0"/>
    <xf numFmtId="0" fontId="0" fillId="0" borderId="1" xfId="0" applyBorder="1"/>
    <xf numFmtId="0" fontId="0" fillId="0" borderId="1" xfId="0" applyBorder="1" applyAlignment="1">
      <alignment horizontal="center"/>
    </xf>
    <xf numFmtId="0" fontId="0" fillId="2" borderId="1" xfId="0" applyFill="1" applyBorder="1" applyAlignment="1">
      <alignment horizontal="center"/>
    </xf>
    <xf numFmtId="0" fontId="1" fillId="0" borderId="0" xfId="0" applyFont="1"/>
    <xf numFmtId="0" fontId="4" fillId="0" borderId="0" xfId="1" applyFont="1"/>
    <xf numFmtId="0" fontId="6" fillId="0" borderId="0" xfId="1" applyFont="1" applyFill="1" applyBorder="1" applyAlignment="1">
      <alignment horizontal="left" vertical="top" wrapText="1"/>
    </xf>
    <xf numFmtId="10" fontId="3" fillId="0" borderId="9" xfId="1" applyNumberFormat="1" applyFont="1" applyBorder="1" applyAlignment="1">
      <alignment horizontal="center"/>
    </xf>
    <xf numFmtId="10" fontId="3" fillId="0" borderId="14" xfId="1" applyNumberFormat="1" applyFont="1" applyBorder="1" applyAlignment="1">
      <alignment horizontal="center"/>
    </xf>
    <xf numFmtId="0" fontId="5" fillId="0" borderId="0" xfId="1" applyFont="1" applyBorder="1" applyAlignment="1">
      <alignment horizontal="left" vertical="top" wrapText="1"/>
    </xf>
    <xf numFmtId="0" fontId="3" fillId="0" borderId="0" xfId="1" applyFont="1" applyBorder="1" applyAlignment="1">
      <alignment horizontal="left" vertical="top" wrapText="1"/>
    </xf>
    <xf numFmtId="10" fontId="3" fillId="0" borderId="0" xfId="1" applyNumberFormat="1" applyFont="1" applyBorder="1" applyAlignment="1">
      <alignment horizontal="center"/>
    </xf>
    <xf numFmtId="10" fontId="3" fillId="0" borderId="0" xfId="1" applyNumberFormat="1" applyFont="1" applyBorder="1" applyAlignment="1">
      <alignment horizontal="left"/>
    </xf>
    <xf numFmtId="0" fontId="2" fillId="0" borderId="0" xfId="1" applyFont="1" applyAlignment="1"/>
    <xf numFmtId="0" fontId="7" fillId="5" borderId="22" xfId="1" applyFont="1" applyFill="1" applyBorder="1" applyAlignment="1">
      <alignment horizontal="center" vertical="center"/>
    </xf>
    <xf numFmtId="0" fontId="7" fillId="5" borderId="1" xfId="1" applyFont="1" applyFill="1" applyBorder="1" applyAlignment="1">
      <alignment horizontal="center" vertical="center"/>
    </xf>
    <xf numFmtId="0" fontId="7" fillId="5" borderId="4" xfId="1" applyFont="1" applyFill="1" applyBorder="1" applyAlignment="1">
      <alignment horizontal="center" vertical="center"/>
    </xf>
    <xf numFmtId="0" fontId="7" fillId="5" borderId="2" xfId="1" applyFont="1" applyFill="1" applyBorder="1" applyAlignment="1">
      <alignment horizontal="center" vertical="center"/>
    </xf>
    <xf numFmtId="49" fontId="7" fillId="5" borderId="22" xfId="1" applyNumberFormat="1" applyFont="1" applyFill="1" applyBorder="1" applyAlignment="1">
      <alignment horizontal="center" vertical="center" wrapText="1"/>
    </xf>
    <xf numFmtId="0" fontId="7" fillId="5" borderId="32" xfId="1" applyFont="1" applyFill="1" applyBorder="1" applyAlignment="1">
      <alignment horizontal="center" vertical="center" wrapText="1"/>
    </xf>
    <xf numFmtId="0" fontId="7" fillId="5" borderId="27" xfId="1" applyFont="1" applyFill="1" applyBorder="1" applyAlignment="1">
      <alignment horizontal="center" vertical="center" wrapText="1"/>
    </xf>
    <xf numFmtId="0" fontId="7" fillId="5" borderId="22" xfId="1" applyFont="1" applyFill="1" applyBorder="1" applyAlignment="1">
      <alignment vertical="center"/>
    </xf>
    <xf numFmtId="0" fontId="7" fillId="5" borderId="1" xfId="1" applyFont="1" applyFill="1" applyBorder="1" applyAlignment="1">
      <alignment vertical="center"/>
    </xf>
    <xf numFmtId="0" fontId="7" fillId="5" borderId="4" xfId="1" applyFont="1" applyFill="1" applyBorder="1" applyAlignment="1">
      <alignment vertical="center"/>
    </xf>
    <xf numFmtId="0" fontId="8" fillId="4" borderId="32" xfId="1" applyFont="1" applyFill="1" applyBorder="1" applyAlignment="1">
      <alignment horizontal="center" vertical="center"/>
    </xf>
    <xf numFmtId="0" fontId="9" fillId="5" borderId="4" xfId="1" applyFont="1" applyFill="1" applyBorder="1" applyAlignment="1">
      <alignment horizontal="center" vertical="center"/>
    </xf>
    <xf numFmtId="0" fontId="7" fillId="5" borderId="0" xfId="1" applyFont="1" applyFill="1" applyBorder="1" applyAlignment="1">
      <alignment horizontal="center" vertical="center"/>
    </xf>
    <xf numFmtId="49" fontId="6" fillId="0" borderId="22" xfId="1" applyNumberFormat="1" applyFont="1" applyBorder="1" applyAlignment="1">
      <alignment horizontal="center" vertical="center"/>
    </xf>
    <xf numFmtId="0" fontId="7" fillId="0" borderId="1" xfId="1" applyFont="1" applyBorder="1" applyAlignment="1">
      <alignment vertical="center"/>
    </xf>
    <xf numFmtId="0" fontId="7" fillId="0" borderId="4" xfId="1" applyFont="1" applyBorder="1" applyAlignment="1">
      <alignment vertical="center"/>
    </xf>
    <xf numFmtId="4" fontId="7" fillId="0" borderId="4" xfId="1" applyNumberFormat="1" applyFont="1" applyBorder="1" applyAlignment="1">
      <alignment horizontal="center" vertical="center"/>
    </xf>
    <xf numFmtId="4" fontId="7" fillId="0" borderId="2" xfId="1" applyNumberFormat="1" applyFont="1" applyBorder="1" applyAlignment="1">
      <alignment horizontal="center" vertical="center"/>
    </xf>
    <xf numFmtId="4" fontId="7" fillId="0" borderId="22" xfId="1" applyNumberFormat="1" applyFont="1" applyBorder="1" applyAlignment="1">
      <alignment horizontal="center" vertical="center"/>
    </xf>
    <xf numFmtId="4" fontId="7" fillId="0" borderId="1" xfId="1" applyNumberFormat="1" applyFont="1" applyBorder="1" applyAlignment="1">
      <alignment horizontal="center" vertical="center"/>
    </xf>
    <xf numFmtId="4" fontId="7" fillId="4" borderId="32" xfId="1" applyNumberFormat="1" applyFont="1" applyFill="1" applyBorder="1" applyAlignment="1">
      <alignment horizontal="center" vertical="center"/>
    </xf>
    <xf numFmtId="4" fontId="7" fillId="0" borderId="27" xfId="1" applyNumberFormat="1" applyFont="1" applyBorder="1" applyAlignment="1">
      <alignment horizontal="center" vertical="center"/>
    </xf>
    <xf numFmtId="49" fontId="3" fillId="0" borderId="22" xfId="1" applyNumberFormat="1" applyFont="1" applyBorder="1" applyAlignment="1">
      <alignment horizontal="center" vertical="center"/>
    </xf>
    <xf numFmtId="4" fontId="8" fillId="0" borderId="15" xfId="1" applyNumberFormat="1" applyFont="1" applyBorder="1" applyAlignment="1">
      <alignment horizontal="center"/>
    </xf>
    <xf numFmtId="4" fontId="8" fillId="0" borderId="13" xfId="1" applyNumberFormat="1" applyFont="1" applyBorder="1" applyAlignment="1">
      <alignment horizontal="center"/>
    </xf>
    <xf numFmtId="4" fontId="8" fillId="0" borderId="12" xfId="1" applyNumberFormat="1" applyFont="1" applyBorder="1" applyAlignment="1">
      <alignment horizontal="center"/>
    </xf>
    <xf numFmtId="4" fontId="8" fillId="0" borderId="16" xfId="1" applyNumberFormat="1" applyFont="1" applyBorder="1" applyAlignment="1">
      <alignment horizontal="center"/>
    </xf>
    <xf numFmtId="4" fontId="8" fillId="4" borderId="17" xfId="1" applyNumberFormat="1" applyFont="1" applyFill="1" applyBorder="1" applyAlignment="1">
      <alignment horizontal="center"/>
    </xf>
    <xf numFmtId="4" fontId="8" fillId="4" borderId="35" xfId="1" applyNumberFormat="1" applyFont="1" applyFill="1" applyBorder="1" applyAlignment="1">
      <alignment horizontal="center"/>
    </xf>
    <xf numFmtId="4" fontId="8" fillId="4" borderId="14" xfId="1" applyNumberFormat="1" applyFont="1" applyFill="1" applyBorder="1" applyAlignment="1">
      <alignment horizontal="center"/>
    </xf>
    <xf numFmtId="0" fontId="10" fillId="0" borderId="0" xfId="1" applyFont="1" applyBorder="1" applyAlignment="1">
      <alignment horizontal="center"/>
    </xf>
    <xf numFmtId="0" fontId="10" fillId="0" borderId="0" xfId="1" applyFont="1" applyBorder="1"/>
    <xf numFmtId="2" fontId="10" fillId="0" borderId="0" xfId="1" applyNumberFormat="1" applyFont="1" applyBorder="1" applyAlignment="1">
      <alignment horizontal="center"/>
    </xf>
    <xf numFmtId="2" fontId="10" fillId="0" borderId="0" xfId="1" applyNumberFormat="1" applyFont="1" applyFill="1" applyBorder="1" applyAlignment="1">
      <alignment horizontal="center"/>
    </xf>
    <xf numFmtId="0" fontId="2" fillId="0" borderId="36" xfId="1" applyFont="1" applyFill="1" applyBorder="1"/>
    <xf numFmtId="0" fontId="11" fillId="0" borderId="37" xfId="1" applyFont="1" applyFill="1" applyBorder="1" applyAlignment="1">
      <alignment horizontal="center"/>
    </xf>
    <xf numFmtId="0" fontId="11" fillId="0" borderId="0" xfId="1" applyFont="1" applyFill="1" applyBorder="1" applyAlignment="1">
      <alignment horizontal="center"/>
    </xf>
    <xf numFmtId="0" fontId="2" fillId="0" borderId="0" xfId="1" applyFont="1" applyBorder="1"/>
    <xf numFmtId="0" fontId="20" fillId="0" borderId="0" xfId="0" applyFont="1"/>
    <xf numFmtId="0" fontId="0" fillId="0" borderId="0" xfId="0" applyBorder="1"/>
    <xf numFmtId="0" fontId="0" fillId="0" borderId="0" xfId="0"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5" fillId="0" borderId="0" xfId="1" applyFont="1" applyBorder="1" applyAlignment="1">
      <alignment horizontal="left"/>
    </xf>
    <xf numFmtId="0" fontId="3" fillId="0" borderId="0" xfId="1" applyFont="1" applyAlignment="1">
      <alignment horizontal="left"/>
    </xf>
    <xf numFmtId="0" fontId="1" fillId="0" borderId="1" xfId="0" applyFont="1" applyBorder="1" applyAlignment="1">
      <alignment horizontal="center"/>
    </xf>
    <xf numFmtId="0" fontId="21" fillId="0" borderId="0" xfId="1" applyFont="1"/>
    <xf numFmtId="0" fontId="2" fillId="0" borderId="0" xfId="1" applyFont="1"/>
    <xf numFmtId="0" fontId="3" fillId="0" borderId="0" xfId="1" applyFont="1" applyAlignment="1"/>
    <xf numFmtId="0" fontId="5" fillId="0" borderId="0" xfId="1" applyFont="1" applyAlignment="1">
      <alignment horizontal="center"/>
    </xf>
    <xf numFmtId="0" fontId="22" fillId="0" borderId="0" xfId="1" applyFont="1" applyAlignment="1">
      <alignment horizontal="center"/>
    </xf>
    <xf numFmtId="0" fontId="23" fillId="0" borderId="0" xfId="1" applyFont="1" applyAlignment="1">
      <alignment horizontal="center"/>
    </xf>
    <xf numFmtId="0" fontId="3" fillId="0" borderId="18" xfId="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Border="1" applyAlignment="1">
      <alignment horizontal="center" vertical="top" wrapText="1"/>
    </xf>
    <xf numFmtId="0" fontId="22" fillId="0" borderId="0" xfId="1" applyFont="1" applyBorder="1" applyAlignment="1">
      <alignment horizontal="left" vertical="top" wrapText="1"/>
    </xf>
    <xf numFmtId="0" fontId="2" fillId="5" borderId="0" xfId="1" applyFont="1" applyFill="1"/>
    <xf numFmtId="3" fontId="7" fillId="0" borderId="27" xfId="1" applyNumberFormat="1" applyFont="1" applyBorder="1" applyAlignment="1">
      <alignment horizontal="center" vertical="center"/>
    </xf>
    <xf numFmtId="10" fontId="7" fillId="0" borderId="27" xfId="1" applyNumberFormat="1" applyFont="1" applyBorder="1" applyAlignment="1">
      <alignment horizontal="center" vertical="center"/>
    </xf>
    <xf numFmtId="0" fontId="2" fillId="0" borderId="0" xfId="1" applyFont="1" applyFill="1" applyBorder="1"/>
    <xf numFmtId="0" fontId="2" fillId="0" borderId="0" xfId="1" applyFont="1" applyFill="1"/>
    <xf numFmtId="0" fontId="3" fillId="0" borderId="0" xfId="1" applyFont="1" applyFill="1" applyBorder="1" applyAlignment="1"/>
    <xf numFmtId="0" fontId="24" fillId="0" borderId="0" xfId="1" applyFont="1" applyFill="1" applyBorder="1" applyAlignment="1">
      <alignment horizontal="center"/>
    </xf>
    <xf numFmtId="0" fontId="6" fillId="0" borderId="0" xfId="1" applyFont="1" applyBorder="1" applyAlignment="1">
      <alignment vertical="top" wrapText="1"/>
    </xf>
    <xf numFmtId="0" fontId="2" fillId="0" borderId="0" xfId="1" applyFont="1" applyBorder="1" applyAlignment="1"/>
    <xf numFmtId="0" fontId="2" fillId="0" borderId="0" xfId="1" applyFont="1" applyBorder="1" applyAlignment="1">
      <alignment wrapText="1"/>
    </xf>
    <xf numFmtId="0" fontId="7" fillId="0" borderId="0" xfId="1" applyFont="1" applyBorder="1"/>
    <xf numFmtId="0" fontId="0" fillId="0" borderId="0" xfId="0" applyFont="1"/>
    <xf numFmtId="0" fontId="0" fillId="2" borderId="1" xfId="0" applyFill="1" applyBorder="1" applyAlignment="1">
      <alignment horizontal="center"/>
    </xf>
    <xf numFmtId="0" fontId="0" fillId="2" borderId="1" xfId="0"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23" xfId="0" applyFill="1" applyBorder="1" applyAlignment="1">
      <alignment horizontal="center"/>
    </xf>
    <xf numFmtId="0" fontId="0" fillId="2" borderId="23"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24" fillId="0" borderId="0" xfId="1" applyFont="1" applyFill="1" applyBorder="1" applyAlignment="1">
      <alignment horizontal="center" wrapText="1"/>
    </xf>
    <xf numFmtId="0" fontId="24" fillId="0" borderId="0" xfId="1" applyFont="1" applyFill="1" applyBorder="1" applyAlignment="1">
      <alignment horizontal="center"/>
    </xf>
    <xf numFmtId="0" fontId="7" fillId="3" borderId="21"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31"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8" fillId="3" borderId="31" xfId="1" applyFont="1" applyFill="1" applyBorder="1" applyAlignment="1">
      <alignment horizontal="center" vertical="center" wrapText="1"/>
    </xf>
    <xf numFmtId="0" fontId="8" fillId="5" borderId="33" xfId="1" applyFont="1" applyFill="1" applyBorder="1" applyAlignment="1">
      <alignment horizontal="right"/>
    </xf>
    <xf numFmtId="0" fontId="8" fillId="5" borderId="34" xfId="1" applyFont="1" applyFill="1" applyBorder="1" applyAlignment="1">
      <alignment horizontal="right"/>
    </xf>
    <xf numFmtId="0" fontId="8" fillId="5" borderId="15" xfId="1" applyFont="1" applyFill="1" applyBorder="1" applyAlignment="1">
      <alignment horizontal="right"/>
    </xf>
    <xf numFmtId="0" fontId="5" fillId="0" borderId="0" xfId="1" applyFont="1" applyBorder="1" applyAlignment="1">
      <alignment horizontal="left"/>
    </xf>
    <xf numFmtId="0" fontId="6" fillId="0" borderId="0" xfId="1" applyFont="1" applyBorder="1" applyAlignment="1">
      <alignment horizontal="left" wrapText="1"/>
    </xf>
    <xf numFmtId="0" fontId="7" fillId="3" borderId="19"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0" borderId="11" xfId="1" applyFont="1" applyBorder="1" applyAlignment="1">
      <alignment horizontal="center" vertical="center" wrapText="1"/>
    </xf>
    <xf numFmtId="0" fontId="7" fillId="0" borderId="2" xfId="1" applyFont="1" applyBorder="1" applyAlignment="1">
      <alignment horizontal="center" vertical="center" wrapText="1"/>
    </xf>
    <xf numFmtId="0" fontId="8" fillId="0" borderId="42" xfId="1" applyFont="1" applyBorder="1" applyAlignment="1">
      <alignment horizontal="center"/>
    </xf>
    <xf numFmtId="0" fontId="8" fillId="0" borderId="43" xfId="1" applyFont="1" applyBorder="1" applyAlignment="1">
      <alignment horizontal="center"/>
    </xf>
    <xf numFmtId="0" fontId="8" fillId="0" borderId="46" xfId="1" applyFont="1" applyBorder="1" applyAlignment="1">
      <alignment horizontal="center"/>
    </xf>
    <xf numFmtId="0" fontId="5" fillId="0" borderId="12" xfId="1" applyFont="1" applyBorder="1" applyAlignment="1">
      <alignment horizontal="left" vertical="top" wrapText="1"/>
    </xf>
    <xf numFmtId="0" fontId="5" fillId="0" borderId="16" xfId="1" applyFont="1" applyBorder="1" applyAlignment="1">
      <alignment horizontal="left" vertical="top" wrapText="1"/>
    </xf>
    <xf numFmtId="0" fontId="5" fillId="0" borderId="13" xfId="1" applyFont="1" applyBorder="1" applyAlignment="1">
      <alignment horizontal="left" vertical="top" wrapText="1"/>
    </xf>
    <xf numFmtId="0" fontId="7" fillId="0" borderId="7"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6" xfId="1" applyFont="1" applyBorder="1" applyAlignment="1">
      <alignment horizontal="center" vertical="center" wrapText="1"/>
    </xf>
    <xf numFmtId="0" fontId="8" fillId="4" borderId="20" xfId="1" applyFont="1" applyFill="1" applyBorder="1" applyAlignment="1">
      <alignment horizontal="center" vertical="center" wrapText="1"/>
    </xf>
    <xf numFmtId="0" fontId="8" fillId="4" borderId="47" xfId="1" applyFont="1" applyFill="1" applyBorder="1" applyAlignment="1">
      <alignment horizontal="center" vertical="center" wrapText="1"/>
    </xf>
    <xf numFmtId="0" fontId="8" fillId="4" borderId="29"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30" xfId="1" applyFont="1" applyBorder="1" applyAlignment="1">
      <alignment horizontal="center" vertical="center" wrapText="1"/>
    </xf>
    <xf numFmtId="0" fontId="7" fillId="3" borderId="24" xfId="1" applyFont="1" applyFill="1" applyBorder="1" applyAlignment="1">
      <alignment horizontal="center" vertical="center" wrapText="1"/>
    </xf>
    <xf numFmtId="0" fontId="7" fillId="3" borderId="28" xfId="1" applyFont="1" applyFill="1" applyBorder="1" applyAlignment="1">
      <alignment horizontal="center" vertical="center" wrapText="1"/>
    </xf>
    <xf numFmtId="0" fontId="5" fillId="0" borderId="7" xfId="1" applyFont="1" applyBorder="1" applyAlignment="1">
      <alignment horizontal="left" vertical="top" wrapText="1"/>
    </xf>
    <xf numFmtId="0" fontId="5" fillId="0" borderId="10" xfId="1" applyFont="1" applyBorder="1" applyAlignment="1">
      <alignment horizontal="left" vertical="top" wrapText="1"/>
    </xf>
    <xf numFmtId="0" fontId="5" fillId="0" borderId="8" xfId="1" applyFont="1" applyBorder="1" applyAlignment="1">
      <alignment horizontal="left" vertical="top" wrapText="1"/>
    </xf>
    <xf numFmtId="0" fontId="3" fillId="0" borderId="0" xfId="1" applyFont="1" applyAlignment="1">
      <alignment horizontal="left"/>
    </xf>
    <xf numFmtId="0" fontId="5" fillId="0" borderId="0" xfId="1" applyFont="1" applyAlignment="1">
      <alignment horizontal="center"/>
    </xf>
    <xf numFmtId="0" fontId="3" fillId="0" borderId="0" xfId="1" applyFont="1" applyAlignment="1">
      <alignment horizontal="center"/>
    </xf>
    <xf numFmtId="0" fontId="5" fillId="0" borderId="7" xfId="1" applyFont="1" applyBorder="1" applyAlignment="1">
      <alignment horizontal="center" vertical="top" wrapText="1"/>
    </xf>
    <xf numFmtId="0" fontId="5" fillId="0" borderId="8" xfId="1" applyFont="1" applyBorder="1" applyAlignment="1">
      <alignment horizontal="center" vertical="top" wrapText="1"/>
    </xf>
    <xf numFmtId="0" fontId="5" fillId="0" borderId="42" xfId="1" applyFont="1" applyBorder="1" applyAlignment="1">
      <alignment horizontal="center" vertical="top"/>
    </xf>
    <xf numFmtId="0" fontId="5" fillId="0" borderId="43" xfId="1" applyFont="1" applyBorder="1" applyAlignment="1">
      <alignment horizontal="center" vertical="top"/>
    </xf>
    <xf numFmtId="0" fontId="5" fillId="0" borderId="44" xfId="1" applyFont="1" applyBorder="1" applyAlignment="1">
      <alignment horizontal="center" vertical="top"/>
    </xf>
    <xf numFmtId="0" fontId="5" fillId="0" borderId="45" xfId="1" applyFont="1" applyBorder="1" applyAlignment="1">
      <alignment horizontal="center" vertical="top"/>
    </xf>
  </cellXfs>
  <cellStyles count="3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Input" xfId="29"/>
    <cellStyle name="Įprastas" xfId="0" builtinId="0"/>
    <cellStyle name="Įprastas 2" xfId="1"/>
    <cellStyle name="Linked Cell" xfId="30"/>
    <cellStyle name="Neutral" xfId="31"/>
    <cellStyle name="Note"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312420</xdr:colOff>
      <xdr:row>4</xdr:row>
      <xdr:rowOff>167640</xdr:rowOff>
    </xdr:from>
    <xdr:to>
      <xdr:col>10</xdr:col>
      <xdr:colOff>0</xdr:colOff>
      <xdr:row>8</xdr:row>
      <xdr:rowOff>68580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9360" y="967740"/>
          <a:ext cx="275844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ksperte_renata_P/AppData/Local/Microsoft/Windows/Temporary%20Internet%20Files/Content.IE5/5I69PD0Q/Pazyma%20del%20D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_vp_dep/bendras/0_&#381;mogiskuju%20VP%20skyrius/Ekspertai/Eksperte_Renata_P_VPVI%20sutartis/U&#382;duotis%202015-6G_20/2015_6G_20_3_atostogini&#371;%20F&#302;/Galut_priedai_kasmetini&#371;%20atostog&#371;%20i&#353;mok&#371;%20F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Pažyma atostogų išmokų FN "/>
      <sheetName val="3. Pažyma papildomų išmokų FN"/>
    </sheetNames>
    <sheetDataSet>
      <sheetData sheetId="0">
        <row r="32">
          <cell r="D32" t="str">
            <v xml:space="preserve">Taip </v>
          </cell>
        </row>
        <row r="33">
          <cell r="D33" t="str">
            <v>Ne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tostogų d.d. skaičius"/>
      <sheetName val="2. Atostogų išmokų FN"/>
      <sheetName val="3. Pažyma atostogų išmokų FN "/>
      <sheetName val="Lapas2"/>
      <sheetName val="Lapas3"/>
    </sheetNames>
    <sheetDataSet>
      <sheetData sheetId="0"/>
      <sheetData sheetId="1"/>
      <sheetData sheetId="2">
        <row r="35">
          <cell r="D35" t="str">
            <v xml:space="preserve">Taip </v>
          </cell>
        </row>
        <row r="36">
          <cell r="D36" t="str">
            <v>Ne</v>
          </cell>
        </row>
      </sheetData>
      <sheetData sheetId="3"/>
      <sheetData sheetId="4"/>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
  <sheetViews>
    <sheetView workbookViewId="0">
      <selection activeCell="M12" sqref="M12"/>
    </sheetView>
  </sheetViews>
  <sheetFormatPr defaultRowHeight="12" x14ac:dyDescent="0.2"/>
  <cols>
    <col min="1" max="1" width="21.5" customWidth="1"/>
    <col min="2" max="2" width="12.6640625" customWidth="1"/>
    <col min="3" max="33" width="5.1640625" customWidth="1"/>
  </cols>
  <sheetData>
    <row r="1" spans="1:33" x14ac:dyDescent="0.2">
      <c r="A1" s="4" t="s">
        <v>68</v>
      </c>
    </row>
    <row r="2" spans="1:33" x14ac:dyDescent="0.2">
      <c r="A2" s="4" t="s">
        <v>9</v>
      </c>
    </row>
    <row r="4" spans="1:33" x14ac:dyDescent="0.2">
      <c r="A4" s="82" t="s">
        <v>0</v>
      </c>
      <c r="B4" s="83" t="s">
        <v>3</v>
      </c>
      <c r="C4" s="84" t="s">
        <v>6</v>
      </c>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6"/>
    </row>
    <row r="5" spans="1:33" ht="23.45" customHeight="1" x14ac:dyDescent="0.2">
      <c r="A5" s="82"/>
      <c r="B5" s="83"/>
      <c r="C5" s="3">
        <v>28</v>
      </c>
      <c r="D5" s="3">
        <v>29</v>
      </c>
      <c r="E5" s="3">
        <v>30</v>
      </c>
      <c r="F5" s="3">
        <v>31</v>
      </c>
      <c r="G5" s="3">
        <v>32</v>
      </c>
      <c r="H5" s="3">
        <v>33</v>
      </c>
      <c r="I5" s="3">
        <v>34</v>
      </c>
      <c r="J5" s="3">
        <v>35</v>
      </c>
      <c r="K5" s="3">
        <v>36</v>
      </c>
      <c r="L5" s="3">
        <v>37</v>
      </c>
      <c r="M5" s="3">
        <v>38</v>
      </c>
      <c r="N5" s="3">
        <v>39</v>
      </c>
      <c r="O5" s="3">
        <v>40</v>
      </c>
      <c r="P5" s="3">
        <v>41</v>
      </c>
      <c r="Q5" s="3">
        <v>42</v>
      </c>
      <c r="R5" s="3">
        <v>43</v>
      </c>
      <c r="S5" s="3">
        <v>44</v>
      </c>
      <c r="T5" s="3">
        <v>45</v>
      </c>
      <c r="U5" s="3">
        <v>46</v>
      </c>
      <c r="V5" s="3">
        <v>47</v>
      </c>
      <c r="W5" s="3">
        <v>48</v>
      </c>
      <c r="X5" s="3">
        <v>49</v>
      </c>
      <c r="Y5" s="3">
        <v>50</v>
      </c>
      <c r="Z5" s="3">
        <v>51</v>
      </c>
      <c r="AA5" s="3">
        <v>52</v>
      </c>
      <c r="AB5" s="3">
        <v>53</v>
      </c>
      <c r="AC5" s="3">
        <v>54</v>
      </c>
      <c r="AD5" s="3">
        <v>55</v>
      </c>
      <c r="AE5" s="3">
        <v>56</v>
      </c>
      <c r="AF5" s="3">
        <v>57</v>
      </c>
      <c r="AG5" s="3">
        <v>58</v>
      </c>
    </row>
    <row r="6" spans="1:33" x14ac:dyDescent="0.2">
      <c r="A6" s="1" t="s">
        <v>4</v>
      </c>
      <c r="B6" s="2">
        <v>0.7</v>
      </c>
      <c r="C6" s="2">
        <f>ROUND($B$6*C5,2)</f>
        <v>19.600000000000001</v>
      </c>
      <c r="D6" s="2">
        <f t="shared" ref="D6:AG6" si="0">ROUND($B$6*D5,2)</f>
        <v>20.3</v>
      </c>
      <c r="E6" s="2">
        <f t="shared" si="0"/>
        <v>21</v>
      </c>
      <c r="F6" s="2">
        <f t="shared" si="0"/>
        <v>21.7</v>
      </c>
      <c r="G6" s="2">
        <f t="shared" si="0"/>
        <v>22.4</v>
      </c>
      <c r="H6" s="2">
        <f t="shared" si="0"/>
        <v>23.1</v>
      </c>
      <c r="I6" s="2">
        <f t="shared" si="0"/>
        <v>23.8</v>
      </c>
      <c r="J6" s="2">
        <f t="shared" si="0"/>
        <v>24.5</v>
      </c>
      <c r="K6" s="2">
        <f t="shared" si="0"/>
        <v>25.2</v>
      </c>
      <c r="L6" s="2">
        <f t="shared" si="0"/>
        <v>25.9</v>
      </c>
      <c r="M6" s="2">
        <f t="shared" si="0"/>
        <v>26.6</v>
      </c>
      <c r="N6" s="2">
        <f t="shared" si="0"/>
        <v>27.3</v>
      </c>
      <c r="O6" s="2">
        <f t="shared" si="0"/>
        <v>28</v>
      </c>
      <c r="P6" s="2">
        <f t="shared" si="0"/>
        <v>28.7</v>
      </c>
      <c r="Q6" s="2">
        <f t="shared" si="0"/>
        <v>29.4</v>
      </c>
      <c r="R6" s="2">
        <f t="shared" si="0"/>
        <v>30.1</v>
      </c>
      <c r="S6" s="2">
        <f t="shared" si="0"/>
        <v>30.8</v>
      </c>
      <c r="T6" s="2">
        <f t="shared" si="0"/>
        <v>31.5</v>
      </c>
      <c r="U6" s="2">
        <f t="shared" si="0"/>
        <v>32.200000000000003</v>
      </c>
      <c r="V6" s="2">
        <f t="shared" si="0"/>
        <v>32.9</v>
      </c>
      <c r="W6" s="2">
        <f t="shared" si="0"/>
        <v>33.6</v>
      </c>
      <c r="X6" s="2">
        <f t="shared" si="0"/>
        <v>34.299999999999997</v>
      </c>
      <c r="Y6" s="2">
        <f t="shared" si="0"/>
        <v>35</v>
      </c>
      <c r="Z6" s="2">
        <f t="shared" si="0"/>
        <v>35.700000000000003</v>
      </c>
      <c r="AA6" s="2">
        <f t="shared" si="0"/>
        <v>36.4</v>
      </c>
      <c r="AB6" s="2">
        <f t="shared" si="0"/>
        <v>37.1</v>
      </c>
      <c r="AC6" s="2">
        <f t="shared" si="0"/>
        <v>37.799999999999997</v>
      </c>
      <c r="AD6" s="2">
        <f t="shared" si="0"/>
        <v>38.5</v>
      </c>
      <c r="AE6" s="2">
        <f t="shared" si="0"/>
        <v>39.200000000000003</v>
      </c>
      <c r="AF6" s="2">
        <f t="shared" si="0"/>
        <v>39.9</v>
      </c>
      <c r="AG6" s="2">
        <f t="shared" si="0"/>
        <v>40.6</v>
      </c>
    </row>
    <row r="7" spans="1:33" x14ac:dyDescent="0.2">
      <c r="A7" s="1" t="s">
        <v>5</v>
      </c>
      <c r="B7" s="2">
        <v>0.9</v>
      </c>
      <c r="C7" s="2">
        <f>ROUND($B$7*C5,2)</f>
        <v>25.2</v>
      </c>
      <c r="D7" s="2">
        <f t="shared" ref="D7:AG7" si="1">ROUND($B$7*D5,2)</f>
        <v>26.1</v>
      </c>
      <c r="E7" s="2">
        <f t="shared" si="1"/>
        <v>27</v>
      </c>
      <c r="F7" s="2">
        <f t="shared" si="1"/>
        <v>27.9</v>
      </c>
      <c r="G7" s="2">
        <f t="shared" si="1"/>
        <v>28.8</v>
      </c>
      <c r="H7" s="2">
        <f t="shared" si="1"/>
        <v>29.7</v>
      </c>
      <c r="I7" s="2">
        <f t="shared" si="1"/>
        <v>30.6</v>
      </c>
      <c r="J7" s="2">
        <f t="shared" si="1"/>
        <v>31.5</v>
      </c>
      <c r="K7" s="2">
        <f t="shared" si="1"/>
        <v>32.4</v>
      </c>
      <c r="L7" s="2">
        <f t="shared" si="1"/>
        <v>33.299999999999997</v>
      </c>
      <c r="M7" s="2">
        <f t="shared" si="1"/>
        <v>34.200000000000003</v>
      </c>
      <c r="N7" s="2">
        <f t="shared" si="1"/>
        <v>35.1</v>
      </c>
      <c r="O7" s="2">
        <f t="shared" si="1"/>
        <v>36</v>
      </c>
      <c r="P7" s="2">
        <f t="shared" si="1"/>
        <v>36.9</v>
      </c>
      <c r="Q7" s="2">
        <f t="shared" si="1"/>
        <v>37.799999999999997</v>
      </c>
      <c r="R7" s="2">
        <f t="shared" si="1"/>
        <v>38.700000000000003</v>
      </c>
      <c r="S7" s="2">
        <f t="shared" si="1"/>
        <v>39.6</v>
      </c>
      <c r="T7" s="2">
        <f t="shared" si="1"/>
        <v>40.5</v>
      </c>
      <c r="U7" s="2">
        <f t="shared" si="1"/>
        <v>41.4</v>
      </c>
      <c r="V7" s="2">
        <f t="shared" si="1"/>
        <v>42.3</v>
      </c>
      <c r="W7" s="2">
        <f t="shared" si="1"/>
        <v>43.2</v>
      </c>
      <c r="X7" s="2">
        <f t="shared" si="1"/>
        <v>44.1</v>
      </c>
      <c r="Y7" s="2">
        <f t="shared" si="1"/>
        <v>45</v>
      </c>
      <c r="Z7" s="2">
        <f t="shared" si="1"/>
        <v>45.9</v>
      </c>
      <c r="AA7" s="2">
        <f t="shared" si="1"/>
        <v>46.8</v>
      </c>
      <c r="AB7" s="2">
        <f t="shared" si="1"/>
        <v>47.7</v>
      </c>
      <c r="AC7" s="2">
        <f t="shared" si="1"/>
        <v>48.6</v>
      </c>
      <c r="AD7" s="2">
        <f t="shared" si="1"/>
        <v>49.5</v>
      </c>
      <c r="AE7" s="2">
        <f t="shared" si="1"/>
        <v>50.4</v>
      </c>
      <c r="AF7" s="2">
        <f t="shared" si="1"/>
        <v>51.3</v>
      </c>
      <c r="AG7" s="2">
        <f t="shared" si="1"/>
        <v>52.2</v>
      </c>
    </row>
    <row r="8" spans="1:33" x14ac:dyDescent="0.2">
      <c r="A8" s="53"/>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row>
    <row r="9" spans="1:33" x14ac:dyDescent="0.2">
      <c r="A9" t="s">
        <v>44</v>
      </c>
    </row>
    <row r="10" spans="1:33" x14ac:dyDescent="0.2">
      <c r="A10" t="s">
        <v>45</v>
      </c>
    </row>
    <row r="11" spans="1:33" x14ac:dyDescent="0.2">
      <c r="A11" s="52"/>
    </row>
  </sheetData>
  <mergeCells count="3">
    <mergeCell ref="A4:A5"/>
    <mergeCell ref="B4:B5"/>
    <mergeCell ref="C4:AG4"/>
  </mergeCells>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
  <sheetViews>
    <sheetView workbookViewId="0">
      <selection activeCell="C17" sqref="C17"/>
    </sheetView>
  </sheetViews>
  <sheetFormatPr defaultRowHeight="12" x14ac:dyDescent="0.2"/>
  <cols>
    <col min="1" max="1" width="20.5" customWidth="1"/>
    <col min="2" max="2" width="13.5" customWidth="1"/>
    <col min="3" max="3" width="14.5" customWidth="1"/>
    <col min="4" max="34" width="5.1640625" customWidth="1"/>
  </cols>
  <sheetData>
    <row r="1" spans="1:34" x14ac:dyDescent="0.2">
      <c r="A1" s="4" t="s">
        <v>68</v>
      </c>
    </row>
    <row r="2" spans="1:34" x14ac:dyDescent="0.2">
      <c r="A2" s="4" t="s">
        <v>10</v>
      </c>
    </row>
    <row r="5" spans="1:34" x14ac:dyDescent="0.2">
      <c r="A5" s="87" t="s">
        <v>0</v>
      </c>
      <c r="B5" s="89" t="s">
        <v>3</v>
      </c>
      <c r="C5" s="89" t="s">
        <v>7</v>
      </c>
      <c r="D5" s="84" t="s">
        <v>8</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6"/>
    </row>
    <row r="6" spans="1:34" ht="23.45" customHeight="1" x14ac:dyDescent="0.2">
      <c r="A6" s="88"/>
      <c r="B6" s="90"/>
      <c r="C6" s="90"/>
      <c r="D6" s="3">
        <v>28</v>
      </c>
      <c r="E6" s="3">
        <v>29</v>
      </c>
      <c r="F6" s="3">
        <v>30</v>
      </c>
      <c r="G6" s="3">
        <v>31</v>
      </c>
      <c r="H6" s="3">
        <v>32</v>
      </c>
      <c r="I6" s="3">
        <v>33</v>
      </c>
      <c r="J6" s="3">
        <v>34</v>
      </c>
      <c r="K6" s="3">
        <v>35</v>
      </c>
      <c r="L6" s="3">
        <v>36</v>
      </c>
      <c r="M6" s="3">
        <v>37</v>
      </c>
      <c r="N6" s="3">
        <v>38</v>
      </c>
      <c r="O6" s="3">
        <v>39</v>
      </c>
      <c r="P6" s="3">
        <v>40</v>
      </c>
      <c r="Q6" s="3">
        <v>41</v>
      </c>
      <c r="R6" s="3">
        <v>42</v>
      </c>
      <c r="S6" s="3">
        <v>43</v>
      </c>
      <c r="T6" s="3">
        <v>44</v>
      </c>
      <c r="U6" s="3">
        <v>45</v>
      </c>
      <c r="V6" s="3">
        <v>46</v>
      </c>
      <c r="W6" s="3">
        <v>47</v>
      </c>
      <c r="X6" s="3">
        <v>48</v>
      </c>
      <c r="Y6" s="3">
        <v>49</v>
      </c>
      <c r="Z6" s="3">
        <v>50</v>
      </c>
      <c r="AA6" s="3">
        <v>51</v>
      </c>
      <c r="AB6" s="3">
        <v>52</v>
      </c>
      <c r="AC6" s="3">
        <v>53</v>
      </c>
      <c r="AD6" s="3">
        <v>54</v>
      </c>
      <c r="AE6" s="3">
        <v>55</v>
      </c>
      <c r="AF6" s="3">
        <v>56</v>
      </c>
      <c r="AG6" s="3">
        <v>57</v>
      </c>
      <c r="AH6" s="3">
        <v>58</v>
      </c>
    </row>
    <row r="7" spans="1:34" x14ac:dyDescent="0.2">
      <c r="A7" s="2" t="s">
        <v>1</v>
      </c>
      <c r="B7" s="2">
        <v>0.7</v>
      </c>
      <c r="C7" s="2">
        <v>252</v>
      </c>
      <c r="D7" s="2">
        <f>ROUND(D6*$B$7/($C$7-(D6*$B$7))*100,2)</f>
        <v>8.43</v>
      </c>
      <c r="E7" s="2">
        <f t="shared" ref="E7:AH7" si="0">ROUND(E6*$B$7/($C$7-(E6*$B$7))*100,2)</f>
        <v>8.76</v>
      </c>
      <c r="F7" s="2">
        <f t="shared" si="0"/>
        <v>9.09</v>
      </c>
      <c r="G7" s="2">
        <f t="shared" si="0"/>
        <v>9.42</v>
      </c>
      <c r="H7" s="2">
        <f t="shared" si="0"/>
        <v>9.76</v>
      </c>
      <c r="I7" s="2">
        <f t="shared" si="0"/>
        <v>10.09</v>
      </c>
      <c r="J7" s="2">
        <f t="shared" si="0"/>
        <v>10.43</v>
      </c>
      <c r="K7" s="2">
        <f t="shared" si="0"/>
        <v>10.77</v>
      </c>
      <c r="L7" s="2">
        <f t="shared" si="0"/>
        <v>11.11</v>
      </c>
      <c r="M7" s="2">
        <f t="shared" si="0"/>
        <v>11.46</v>
      </c>
      <c r="N7" s="2">
        <f t="shared" si="0"/>
        <v>11.8</v>
      </c>
      <c r="O7" s="2">
        <f t="shared" si="0"/>
        <v>12.15</v>
      </c>
      <c r="P7" s="2">
        <f t="shared" si="0"/>
        <v>12.5</v>
      </c>
      <c r="Q7" s="2">
        <f t="shared" si="0"/>
        <v>12.85</v>
      </c>
      <c r="R7" s="2">
        <f t="shared" si="0"/>
        <v>13.21</v>
      </c>
      <c r="S7" s="2">
        <f t="shared" si="0"/>
        <v>13.56</v>
      </c>
      <c r="T7" s="2">
        <f t="shared" si="0"/>
        <v>13.92</v>
      </c>
      <c r="U7" s="2">
        <f t="shared" si="0"/>
        <v>14.29</v>
      </c>
      <c r="V7" s="2">
        <f t="shared" si="0"/>
        <v>14.65</v>
      </c>
      <c r="W7" s="2">
        <f t="shared" si="0"/>
        <v>15.02</v>
      </c>
      <c r="X7" s="2">
        <f t="shared" si="0"/>
        <v>15.38</v>
      </c>
      <c r="Y7" s="2">
        <f t="shared" si="0"/>
        <v>15.76</v>
      </c>
      <c r="Z7" s="2">
        <f t="shared" si="0"/>
        <v>16.13</v>
      </c>
      <c r="AA7" s="2">
        <f t="shared" si="0"/>
        <v>16.5</v>
      </c>
      <c r="AB7" s="2">
        <f t="shared" si="0"/>
        <v>16.88</v>
      </c>
      <c r="AC7" s="2">
        <f t="shared" si="0"/>
        <v>17.260000000000002</v>
      </c>
      <c r="AD7" s="2">
        <f t="shared" si="0"/>
        <v>17.649999999999999</v>
      </c>
      <c r="AE7" s="2">
        <f t="shared" si="0"/>
        <v>18.03</v>
      </c>
      <c r="AF7" s="2">
        <f t="shared" si="0"/>
        <v>18.420000000000002</v>
      </c>
      <c r="AG7" s="2">
        <f t="shared" si="0"/>
        <v>18.809999999999999</v>
      </c>
      <c r="AH7" s="2">
        <f t="shared" si="0"/>
        <v>19.21</v>
      </c>
    </row>
    <row r="8" spans="1:34" x14ac:dyDescent="0.2">
      <c r="A8" s="2" t="s">
        <v>2</v>
      </c>
      <c r="B8" s="2">
        <v>0.9</v>
      </c>
      <c r="C8" s="2">
        <v>302.60000000000002</v>
      </c>
      <c r="D8" s="2">
        <f>ROUND(D6*$B$8/($C$8-(D6*$B$8))*100,2)</f>
        <v>9.08</v>
      </c>
      <c r="E8" s="2">
        <f t="shared" ref="E8:AH8" si="1">ROUND(E6*$B$8/($C$8-(E6*$B$8))*100,2)</f>
        <v>9.44</v>
      </c>
      <c r="F8" s="2">
        <f t="shared" si="1"/>
        <v>9.8000000000000007</v>
      </c>
      <c r="G8" s="2">
        <f t="shared" si="1"/>
        <v>10.16</v>
      </c>
      <c r="H8" s="2">
        <f t="shared" si="1"/>
        <v>10.52</v>
      </c>
      <c r="I8" s="2">
        <f t="shared" si="1"/>
        <v>10.88</v>
      </c>
      <c r="J8" s="2">
        <f t="shared" si="1"/>
        <v>11.25</v>
      </c>
      <c r="K8" s="2">
        <f t="shared" si="1"/>
        <v>11.62</v>
      </c>
      <c r="L8" s="2">
        <f t="shared" si="1"/>
        <v>11.99</v>
      </c>
      <c r="M8" s="2">
        <f t="shared" si="1"/>
        <v>12.37</v>
      </c>
      <c r="N8" s="2">
        <f t="shared" si="1"/>
        <v>12.74</v>
      </c>
      <c r="O8" s="2">
        <f t="shared" si="1"/>
        <v>13.12</v>
      </c>
      <c r="P8" s="2">
        <f t="shared" si="1"/>
        <v>13.5</v>
      </c>
      <c r="Q8" s="2">
        <f t="shared" si="1"/>
        <v>13.89</v>
      </c>
      <c r="R8" s="2">
        <f t="shared" si="1"/>
        <v>14.27</v>
      </c>
      <c r="S8" s="2">
        <f t="shared" si="1"/>
        <v>14.66</v>
      </c>
      <c r="T8" s="2">
        <f t="shared" si="1"/>
        <v>15.06</v>
      </c>
      <c r="U8" s="2">
        <f t="shared" si="1"/>
        <v>15.45</v>
      </c>
      <c r="V8" s="2">
        <f t="shared" si="1"/>
        <v>15.85</v>
      </c>
      <c r="W8" s="2">
        <f t="shared" si="1"/>
        <v>16.25</v>
      </c>
      <c r="X8" s="2">
        <f t="shared" si="1"/>
        <v>16.649999999999999</v>
      </c>
      <c r="Y8" s="2">
        <f t="shared" si="1"/>
        <v>17.059999999999999</v>
      </c>
      <c r="Z8" s="2">
        <f t="shared" si="1"/>
        <v>17.47</v>
      </c>
      <c r="AA8" s="2">
        <f t="shared" si="1"/>
        <v>17.88</v>
      </c>
      <c r="AB8" s="2">
        <f t="shared" si="1"/>
        <v>18.3</v>
      </c>
      <c r="AC8" s="2">
        <f t="shared" si="1"/>
        <v>18.71</v>
      </c>
      <c r="AD8" s="2">
        <f t="shared" si="1"/>
        <v>19.13</v>
      </c>
      <c r="AE8" s="2">
        <f t="shared" si="1"/>
        <v>19.559999999999999</v>
      </c>
      <c r="AF8" s="2">
        <f t="shared" si="1"/>
        <v>19.98</v>
      </c>
      <c r="AG8" s="2">
        <f t="shared" si="1"/>
        <v>20.41</v>
      </c>
      <c r="AH8" s="2">
        <f t="shared" si="1"/>
        <v>20.85</v>
      </c>
    </row>
    <row r="10" spans="1:34" x14ac:dyDescent="0.2">
      <c r="A10" t="s">
        <v>46</v>
      </c>
    </row>
    <row r="11" spans="1:34" x14ac:dyDescent="0.2">
      <c r="A11" t="s">
        <v>47</v>
      </c>
    </row>
  </sheetData>
  <mergeCells count="4">
    <mergeCell ref="D5:AH5"/>
    <mergeCell ref="A5:A6"/>
    <mergeCell ref="B5:B6"/>
    <mergeCell ref="C5:C6"/>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workbookViewId="0">
      <selection activeCell="C16" sqref="C16"/>
    </sheetView>
  </sheetViews>
  <sheetFormatPr defaultRowHeight="12" x14ac:dyDescent="0.2"/>
  <cols>
    <col min="1" max="1" width="25.5" customWidth="1"/>
    <col min="2" max="2" width="14.5" customWidth="1"/>
    <col min="3" max="3" width="7.5" customWidth="1"/>
    <col min="4" max="17" width="7.6640625" customWidth="1"/>
  </cols>
  <sheetData>
    <row r="1" spans="1:17" x14ac:dyDescent="0.2">
      <c r="A1" s="4" t="s">
        <v>68</v>
      </c>
    </row>
    <row r="2" spans="1:17" x14ac:dyDescent="0.2">
      <c r="A2" s="4" t="s">
        <v>52</v>
      </c>
    </row>
    <row r="4" spans="1:17" ht="34.9" customHeight="1" x14ac:dyDescent="0.2">
      <c r="A4" s="87" t="s">
        <v>0</v>
      </c>
      <c r="B4" s="89" t="s">
        <v>49</v>
      </c>
      <c r="C4" s="93" t="s">
        <v>51</v>
      </c>
      <c r="D4" s="94"/>
      <c r="E4" s="94"/>
      <c r="F4" s="94"/>
      <c r="G4" s="94"/>
      <c r="H4" s="94"/>
      <c r="I4" s="94"/>
      <c r="J4" s="94"/>
      <c r="K4" s="94"/>
      <c r="L4" s="94"/>
      <c r="M4" s="94"/>
      <c r="N4" s="94"/>
      <c r="O4" s="94"/>
      <c r="P4" s="94"/>
      <c r="Q4" s="95"/>
    </row>
    <row r="5" spans="1:17" ht="12" customHeight="1" x14ac:dyDescent="0.2">
      <c r="A5" s="91"/>
      <c r="B5" s="92"/>
      <c r="C5" s="55">
        <v>0.5</v>
      </c>
      <c r="D5" s="55">
        <v>1</v>
      </c>
      <c r="E5" s="55">
        <v>1.5</v>
      </c>
      <c r="F5" s="55">
        <v>2</v>
      </c>
      <c r="G5" s="55">
        <v>2.5</v>
      </c>
      <c r="H5" s="55">
        <v>3</v>
      </c>
      <c r="I5" s="55">
        <v>3.5</v>
      </c>
      <c r="J5" s="55">
        <v>4</v>
      </c>
      <c r="K5" s="55">
        <v>4.5</v>
      </c>
      <c r="L5" s="55">
        <v>5</v>
      </c>
      <c r="M5" s="55">
        <v>6</v>
      </c>
      <c r="N5" s="55">
        <v>7</v>
      </c>
      <c r="O5" s="55">
        <v>8</v>
      </c>
      <c r="P5" s="55">
        <v>9</v>
      </c>
      <c r="Q5" s="55">
        <v>10</v>
      </c>
    </row>
    <row r="6" spans="1:17" ht="25.9" customHeight="1" x14ac:dyDescent="0.2">
      <c r="A6" s="88"/>
      <c r="B6" s="90"/>
      <c r="C6" s="55">
        <v>4</v>
      </c>
      <c r="D6" s="56">
        <v>8</v>
      </c>
      <c r="E6" s="55">
        <v>12</v>
      </c>
      <c r="F6" s="55">
        <v>16</v>
      </c>
      <c r="G6" s="55">
        <v>20</v>
      </c>
      <c r="H6" s="55">
        <v>24</v>
      </c>
      <c r="I6" s="55">
        <v>28</v>
      </c>
      <c r="J6" s="55">
        <v>32</v>
      </c>
      <c r="K6" s="55">
        <v>36</v>
      </c>
      <c r="L6" s="55">
        <v>40</v>
      </c>
      <c r="M6" s="55">
        <v>48</v>
      </c>
      <c r="N6" s="55">
        <v>56</v>
      </c>
      <c r="O6" s="55">
        <v>64</v>
      </c>
      <c r="P6" s="55">
        <v>72</v>
      </c>
      <c r="Q6" s="55">
        <v>80</v>
      </c>
    </row>
    <row r="7" spans="1:17" x14ac:dyDescent="0.2">
      <c r="A7" s="2" t="s">
        <v>1</v>
      </c>
      <c r="B7" s="2">
        <v>167.34</v>
      </c>
      <c r="C7" s="2">
        <f t="shared" ref="C7:Q7" si="0">ROUND(C6/($B$7-C6)*100,2)</f>
        <v>2.4500000000000002</v>
      </c>
      <c r="D7" s="2">
        <f t="shared" si="0"/>
        <v>5.0199999999999996</v>
      </c>
      <c r="E7" s="2">
        <f t="shared" si="0"/>
        <v>7.72</v>
      </c>
      <c r="F7" s="2">
        <f t="shared" si="0"/>
        <v>10.57</v>
      </c>
      <c r="G7" s="2">
        <f t="shared" si="0"/>
        <v>13.57</v>
      </c>
      <c r="H7" s="2">
        <f t="shared" si="0"/>
        <v>16.739999999999998</v>
      </c>
      <c r="I7" s="2">
        <f t="shared" si="0"/>
        <v>20.09</v>
      </c>
      <c r="J7" s="2">
        <f t="shared" si="0"/>
        <v>23.64</v>
      </c>
      <c r="K7" s="2">
        <f t="shared" si="0"/>
        <v>27.41</v>
      </c>
      <c r="L7" s="2">
        <f t="shared" si="0"/>
        <v>31.41</v>
      </c>
      <c r="M7" s="2">
        <f t="shared" si="0"/>
        <v>40.22</v>
      </c>
      <c r="N7" s="2">
        <f t="shared" si="0"/>
        <v>50.3</v>
      </c>
      <c r="O7" s="2">
        <f t="shared" si="0"/>
        <v>61.93</v>
      </c>
      <c r="P7" s="2">
        <f t="shared" si="0"/>
        <v>75.52</v>
      </c>
      <c r="Q7" s="2">
        <f t="shared" si="0"/>
        <v>91.6</v>
      </c>
    </row>
    <row r="8" spans="1:17" x14ac:dyDescent="0.2">
      <c r="A8" s="2" t="s">
        <v>2</v>
      </c>
      <c r="B8" s="2">
        <v>167.26</v>
      </c>
      <c r="C8" s="2">
        <f t="shared" ref="C8:Q8" si="1">ROUND(C6/($B$8-C6)*100,2)</f>
        <v>2.4500000000000002</v>
      </c>
      <c r="D8" s="2">
        <f t="shared" si="1"/>
        <v>5.0199999999999996</v>
      </c>
      <c r="E8" s="2">
        <f t="shared" si="1"/>
        <v>7.73</v>
      </c>
      <c r="F8" s="2">
        <f t="shared" si="1"/>
        <v>10.58</v>
      </c>
      <c r="G8" s="2">
        <f t="shared" si="1"/>
        <v>13.58</v>
      </c>
      <c r="H8" s="2">
        <f t="shared" si="1"/>
        <v>16.75</v>
      </c>
      <c r="I8" s="2">
        <f t="shared" si="1"/>
        <v>20.11</v>
      </c>
      <c r="J8" s="2">
        <f t="shared" si="1"/>
        <v>23.66</v>
      </c>
      <c r="K8" s="2">
        <f t="shared" si="1"/>
        <v>27.43</v>
      </c>
      <c r="L8" s="2">
        <f t="shared" si="1"/>
        <v>31.43</v>
      </c>
      <c r="M8" s="2">
        <f t="shared" si="1"/>
        <v>40.25</v>
      </c>
      <c r="N8" s="2">
        <f t="shared" si="1"/>
        <v>50.33</v>
      </c>
      <c r="O8" s="2">
        <f t="shared" si="1"/>
        <v>61.98</v>
      </c>
      <c r="P8" s="2">
        <f t="shared" si="1"/>
        <v>75.58</v>
      </c>
      <c r="Q8" s="2">
        <f t="shared" si="1"/>
        <v>91.68</v>
      </c>
    </row>
    <row r="9" spans="1:17" s="81" customFormat="1" x14ac:dyDescent="0.2">
      <c r="A9" s="59" t="s">
        <v>50</v>
      </c>
      <c r="B9" s="59">
        <v>167.3</v>
      </c>
      <c r="C9" s="59">
        <f t="shared" ref="C9:Q9" si="2">ROUND(C6/($B$9-C6)*100,2)</f>
        <v>2.4500000000000002</v>
      </c>
      <c r="D9" s="59">
        <f t="shared" si="2"/>
        <v>5.0199999999999996</v>
      </c>
      <c r="E9" s="59">
        <f t="shared" si="2"/>
        <v>7.73</v>
      </c>
      <c r="F9" s="59">
        <f t="shared" si="2"/>
        <v>10.58</v>
      </c>
      <c r="G9" s="59">
        <f t="shared" si="2"/>
        <v>13.58</v>
      </c>
      <c r="H9" s="59">
        <f t="shared" si="2"/>
        <v>16.75</v>
      </c>
      <c r="I9" s="59">
        <f t="shared" si="2"/>
        <v>20.100000000000001</v>
      </c>
      <c r="J9" s="59">
        <f t="shared" si="2"/>
        <v>23.65</v>
      </c>
      <c r="K9" s="59">
        <f t="shared" si="2"/>
        <v>27.42</v>
      </c>
      <c r="L9" s="59">
        <f t="shared" si="2"/>
        <v>31.42</v>
      </c>
      <c r="M9" s="59">
        <f t="shared" si="2"/>
        <v>40.229999999999997</v>
      </c>
      <c r="N9" s="59">
        <f t="shared" si="2"/>
        <v>50.31</v>
      </c>
      <c r="O9" s="59">
        <f t="shared" si="2"/>
        <v>61.96</v>
      </c>
      <c r="P9" s="59">
        <f t="shared" si="2"/>
        <v>75.55</v>
      </c>
      <c r="Q9" s="59">
        <f t="shared" si="2"/>
        <v>91.64</v>
      </c>
    </row>
    <row r="11" spans="1:17" x14ac:dyDescent="0.2">
      <c r="A11" t="s">
        <v>53</v>
      </c>
    </row>
    <row r="12" spans="1:17" x14ac:dyDescent="0.2">
      <c r="A12" t="s">
        <v>54</v>
      </c>
    </row>
  </sheetData>
  <mergeCells count="3">
    <mergeCell ref="A4:A6"/>
    <mergeCell ref="B4:B6"/>
    <mergeCell ref="C4:Q4"/>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tabSelected="1" topLeftCell="C16" zoomScale="80" zoomScaleNormal="60" zoomScaleSheetLayoutView="75" workbookViewId="0">
      <selection activeCell="S45" sqref="S45"/>
    </sheetView>
  </sheetViews>
  <sheetFormatPr defaultRowHeight="12.75" x14ac:dyDescent="0.2"/>
  <cols>
    <col min="1" max="1" width="12.1640625" style="61" customWidth="1"/>
    <col min="2" max="2" width="30" style="61" customWidth="1"/>
    <col min="3" max="3" width="24.5" style="61" customWidth="1"/>
    <col min="4" max="4" width="17.1640625" style="61" customWidth="1"/>
    <col min="5" max="5" width="15.33203125" style="61" customWidth="1"/>
    <col min="6" max="6" width="13.5" style="61" customWidth="1"/>
    <col min="7" max="8" width="12.83203125" style="61" customWidth="1"/>
    <col min="9" max="9" width="15" style="61" customWidth="1"/>
    <col min="10" max="10" width="16.83203125" style="61" customWidth="1"/>
    <col min="11" max="11" width="16.1640625" style="61" customWidth="1"/>
    <col min="12" max="12" width="15.83203125" style="61" customWidth="1"/>
    <col min="13" max="13" width="19.5" style="61" customWidth="1"/>
    <col min="14" max="14" width="18.5" style="61" customWidth="1"/>
    <col min="15" max="15" width="14.33203125" style="61" customWidth="1"/>
    <col min="16" max="16" width="15.83203125" style="61" customWidth="1"/>
    <col min="17" max="17" width="17.6640625" style="61" customWidth="1"/>
    <col min="18" max="18" width="19.6640625" style="61" customWidth="1"/>
    <col min="19" max="21" width="16.83203125" style="61" customWidth="1"/>
    <col min="22" max="252" width="9.1640625" style="61"/>
    <col min="253" max="253" width="12.1640625" style="61" customWidth="1"/>
    <col min="254" max="254" width="30" style="61" customWidth="1"/>
    <col min="255" max="255" width="24.5" style="61" customWidth="1"/>
    <col min="256" max="256" width="17.1640625" style="61" customWidth="1"/>
    <col min="257" max="257" width="15.33203125" style="61" customWidth="1"/>
    <col min="258" max="258" width="13.5" style="61" customWidth="1"/>
    <col min="259" max="260" width="12.83203125" style="61" customWidth="1"/>
    <col min="261" max="261" width="15" style="61" customWidth="1"/>
    <col min="262" max="262" width="16.83203125" style="61" customWidth="1"/>
    <col min="263" max="263" width="16.1640625" style="61" customWidth="1"/>
    <col min="264" max="264" width="15.5" style="61" customWidth="1"/>
    <col min="265" max="265" width="15.83203125" style="61" customWidth="1"/>
    <col min="266" max="266" width="19.5" style="61" customWidth="1"/>
    <col min="267" max="267" width="15.83203125" style="61" customWidth="1"/>
    <col min="268" max="268" width="14.33203125" style="61" customWidth="1"/>
    <col min="269" max="269" width="15.83203125" style="61" customWidth="1"/>
    <col min="270" max="270" width="17.6640625" style="61" customWidth="1"/>
    <col min="271" max="271" width="19.6640625" style="61" customWidth="1"/>
    <col min="272" max="272" width="14.5" style="61" customWidth="1"/>
    <col min="273" max="508" width="9.1640625" style="61"/>
    <col min="509" max="509" width="12.1640625" style="61" customWidth="1"/>
    <col min="510" max="510" width="30" style="61" customWidth="1"/>
    <col min="511" max="511" width="24.5" style="61" customWidth="1"/>
    <col min="512" max="512" width="17.1640625" style="61" customWidth="1"/>
    <col min="513" max="513" width="15.33203125" style="61" customWidth="1"/>
    <col min="514" max="514" width="13.5" style="61" customWidth="1"/>
    <col min="515" max="516" width="12.83203125" style="61" customWidth="1"/>
    <col min="517" max="517" width="15" style="61" customWidth="1"/>
    <col min="518" max="518" width="16.83203125" style="61" customWidth="1"/>
    <col min="519" max="519" width="16.1640625" style="61" customWidth="1"/>
    <col min="520" max="520" width="15.5" style="61" customWidth="1"/>
    <col min="521" max="521" width="15.83203125" style="61" customWidth="1"/>
    <col min="522" max="522" width="19.5" style="61" customWidth="1"/>
    <col min="523" max="523" width="15.83203125" style="61" customWidth="1"/>
    <col min="524" max="524" width="14.33203125" style="61" customWidth="1"/>
    <col min="525" max="525" width="15.83203125" style="61" customWidth="1"/>
    <col min="526" max="526" width="17.6640625" style="61" customWidth="1"/>
    <col min="527" max="527" width="19.6640625" style="61" customWidth="1"/>
    <col min="528" max="528" width="14.5" style="61" customWidth="1"/>
    <col min="529" max="764" width="9.1640625" style="61"/>
    <col min="765" max="765" width="12.1640625" style="61" customWidth="1"/>
    <col min="766" max="766" width="30" style="61" customWidth="1"/>
    <col min="767" max="767" width="24.5" style="61" customWidth="1"/>
    <col min="768" max="768" width="17.1640625" style="61" customWidth="1"/>
    <col min="769" max="769" width="15.33203125" style="61" customWidth="1"/>
    <col min="770" max="770" width="13.5" style="61" customWidth="1"/>
    <col min="771" max="772" width="12.83203125" style="61" customWidth="1"/>
    <col min="773" max="773" width="15" style="61" customWidth="1"/>
    <col min="774" max="774" width="16.83203125" style="61" customWidth="1"/>
    <col min="775" max="775" width="16.1640625" style="61" customWidth="1"/>
    <col min="776" max="776" width="15.5" style="61" customWidth="1"/>
    <col min="777" max="777" width="15.83203125" style="61" customWidth="1"/>
    <col min="778" max="778" width="19.5" style="61" customWidth="1"/>
    <col min="779" max="779" width="15.83203125" style="61" customWidth="1"/>
    <col min="780" max="780" width="14.33203125" style="61" customWidth="1"/>
    <col min="781" max="781" width="15.83203125" style="61" customWidth="1"/>
    <col min="782" max="782" width="17.6640625" style="61" customWidth="1"/>
    <col min="783" max="783" width="19.6640625" style="61" customWidth="1"/>
    <col min="784" max="784" width="14.5" style="61" customWidth="1"/>
    <col min="785" max="1020" width="9.1640625" style="61"/>
    <col min="1021" max="1021" width="12.1640625" style="61" customWidth="1"/>
    <col min="1022" max="1022" width="30" style="61" customWidth="1"/>
    <col min="1023" max="1023" width="24.5" style="61" customWidth="1"/>
    <col min="1024" max="1024" width="17.1640625" style="61" customWidth="1"/>
    <col min="1025" max="1025" width="15.33203125" style="61" customWidth="1"/>
    <col min="1026" max="1026" width="13.5" style="61" customWidth="1"/>
    <col min="1027" max="1028" width="12.83203125" style="61" customWidth="1"/>
    <col min="1029" max="1029" width="15" style="61" customWidth="1"/>
    <col min="1030" max="1030" width="16.83203125" style="61" customWidth="1"/>
    <col min="1031" max="1031" width="16.1640625" style="61" customWidth="1"/>
    <col min="1032" max="1032" width="15.5" style="61" customWidth="1"/>
    <col min="1033" max="1033" width="15.83203125" style="61" customWidth="1"/>
    <col min="1034" max="1034" width="19.5" style="61" customWidth="1"/>
    <col min="1035" max="1035" width="15.83203125" style="61" customWidth="1"/>
    <col min="1036" max="1036" width="14.33203125" style="61" customWidth="1"/>
    <col min="1037" max="1037" width="15.83203125" style="61" customWidth="1"/>
    <col min="1038" max="1038" width="17.6640625" style="61" customWidth="1"/>
    <col min="1039" max="1039" width="19.6640625" style="61" customWidth="1"/>
    <col min="1040" max="1040" width="14.5" style="61" customWidth="1"/>
    <col min="1041" max="1276" width="9.1640625" style="61"/>
    <col min="1277" max="1277" width="12.1640625" style="61" customWidth="1"/>
    <col min="1278" max="1278" width="30" style="61" customWidth="1"/>
    <col min="1279" max="1279" width="24.5" style="61" customWidth="1"/>
    <col min="1280" max="1280" width="17.1640625" style="61" customWidth="1"/>
    <col min="1281" max="1281" width="15.33203125" style="61" customWidth="1"/>
    <col min="1282" max="1282" width="13.5" style="61" customWidth="1"/>
    <col min="1283" max="1284" width="12.83203125" style="61" customWidth="1"/>
    <col min="1285" max="1285" width="15" style="61" customWidth="1"/>
    <col min="1286" max="1286" width="16.83203125" style="61" customWidth="1"/>
    <col min="1287" max="1287" width="16.1640625" style="61" customWidth="1"/>
    <col min="1288" max="1288" width="15.5" style="61" customWidth="1"/>
    <col min="1289" max="1289" width="15.83203125" style="61" customWidth="1"/>
    <col min="1290" max="1290" width="19.5" style="61" customWidth="1"/>
    <col min="1291" max="1291" width="15.83203125" style="61" customWidth="1"/>
    <col min="1292" max="1292" width="14.33203125" style="61" customWidth="1"/>
    <col min="1293" max="1293" width="15.83203125" style="61" customWidth="1"/>
    <col min="1294" max="1294" width="17.6640625" style="61" customWidth="1"/>
    <col min="1295" max="1295" width="19.6640625" style="61" customWidth="1"/>
    <col min="1296" max="1296" width="14.5" style="61" customWidth="1"/>
    <col min="1297" max="1532" width="9.1640625" style="61"/>
    <col min="1533" max="1533" width="12.1640625" style="61" customWidth="1"/>
    <col min="1534" max="1534" width="30" style="61" customWidth="1"/>
    <col min="1535" max="1535" width="24.5" style="61" customWidth="1"/>
    <col min="1536" max="1536" width="17.1640625" style="61" customWidth="1"/>
    <col min="1537" max="1537" width="15.33203125" style="61" customWidth="1"/>
    <col min="1538" max="1538" width="13.5" style="61" customWidth="1"/>
    <col min="1539" max="1540" width="12.83203125" style="61" customWidth="1"/>
    <col min="1541" max="1541" width="15" style="61" customWidth="1"/>
    <col min="1542" max="1542" width="16.83203125" style="61" customWidth="1"/>
    <col min="1543" max="1543" width="16.1640625" style="61" customWidth="1"/>
    <col min="1544" max="1544" width="15.5" style="61" customWidth="1"/>
    <col min="1545" max="1545" width="15.83203125" style="61" customWidth="1"/>
    <col min="1546" max="1546" width="19.5" style="61" customWidth="1"/>
    <col min="1547" max="1547" width="15.83203125" style="61" customWidth="1"/>
    <col min="1548" max="1548" width="14.33203125" style="61" customWidth="1"/>
    <col min="1549" max="1549" width="15.83203125" style="61" customWidth="1"/>
    <col min="1550" max="1550" width="17.6640625" style="61" customWidth="1"/>
    <col min="1551" max="1551" width="19.6640625" style="61" customWidth="1"/>
    <col min="1552" max="1552" width="14.5" style="61" customWidth="1"/>
    <col min="1553" max="1788" width="9.1640625" style="61"/>
    <col min="1789" max="1789" width="12.1640625" style="61" customWidth="1"/>
    <col min="1790" max="1790" width="30" style="61" customWidth="1"/>
    <col min="1791" max="1791" width="24.5" style="61" customWidth="1"/>
    <col min="1792" max="1792" width="17.1640625" style="61" customWidth="1"/>
    <col min="1793" max="1793" width="15.33203125" style="61" customWidth="1"/>
    <col min="1794" max="1794" width="13.5" style="61" customWidth="1"/>
    <col min="1795" max="1796" width="12.83203125" style="61" customWidth="1"/>
    <col min="1797" max="1797" width="15" style="61" customWidth="1"/>
    <col min="1798" max="1798" width="16.83203125" style="61" customWidth="1"/>
    <col min="1799" max="1799" width="16.1640625" style="61" customWidth="1"/>
    <col min="1800" max="1800" width="15.5" style="61" customWidth="1"/>
    <col min="1801" max="1801" width="15.83203125" style="61" customWidth="1"/>
    <col min="1802" max="1802" width="19.5" style="61" customWidth="1"/>
    <col min="1803" max="1803" width="15.83203125" style="61" customWidth="1"/>
    <col min="1804" max="1804" width="14.33203125" style="61" customWidth="1"/>
    <col min="1805" max="1805" width="15.83203125" style="61" customWidth="1"/>
    <col min="1806" max="1806" width="17.6640625" style="61" customWidth="1"/>
    <col min="1807" max="1807" width="19.6640625" style="61" customWidth="1"/>
    <col min="1808" max="1808" width="14.5" style="61" customWidth="1"/>
    <col min="1809" max="2044" width="9.1640625" style="61"/>
    <col min="2045" max="2045" width="12.1640625" style="61" customWidth="1"/>
    <col min="2046" max="2046" width="30" style="61" customWidth="1"/>
    <col min="2047" max="2047" width="24.5" style="61" customWidth="1"/>
    <col min="2048" max="2048" width="17.1640625" style="61" customWidth="1"/>
    <col min="2049" max="2049" width="15.33203125" style="61" customWidth="1"/>
    <col min="2050" max="2050" width="13.5" style="61" customWidth="1"/>
    <col min="2051" max="2052" width="12.83203125" style="61" customWidth="1"/>
    <col min="2053" max="2053" width="15" style="61" customWidth="1"/>
    <col min="2054" max="2054" width="16.83203125" style="61" customWidth="1"/>
    <col min="2055" max="2055" width="16.1640625" style="61" customWidth="1"/>
    <col min="2056" max="2056" width="15.5" style="61" customWidth="1"/>
    <col min="2057" max="2057" width="15.83203125" style="61" customWidth="1"/>
    <col min="2058" max="2058" width="19.5" style="61" customWidth="1"/>
    <col min="2059" max="2059" width="15.83203125" style="61" customWidth="1"/>
    <col min="2060" max="2060" width="14.33203125" style="61" customWidth="1"/>
    <col min="2061" max="2061" width="15.83203125" style="61" customWidth="1"/>
    <col min="2062" max="2062" width="17.6640625" style="61" customWidth="1"/>
    <col min="2063" max="2063" width="19.6640625" style="61" customWidth="1"/>
    <col min="2064" max="2064" width="14.5" style="61" customWidth="1"/>
    <col min="2065" max="2300" width="9.1640625" style="61"/>
    <col min="2301" max="2301" width="12.1640625" style="61" customWidth="1"/>
    <col min="2302" max="2302" width="30" style="61" customWidth="1"/>
    <col min="2303" max="2303" width="24.5" style="61" customWidth="1"/>
    <col min="2304" max="2304" width="17.1640625" style="61" customWidth="1"/>
    <col min="2305" max="2305" width="15.33203125" style="61" customWidth="1"/>
    <col min="2306" max="2306" width="13.5" style="61" customWidth="1"/>
    <col min="2307" max="2308" width="12.83203125" style="61" customWidth="1"/>
    <col min="2309" max="2309" width="15" style="61" customWidth="1"/>
    <col min="2310" max="2310" width="16.83203125" style="61" customWidth="1"/>
    <col min="2311" max="2311" width="16.1640625" style="61" customWidth="1"/>
    <col min="2312" max="2312" width="15.5" style="61" customWidth="1"/>
    <col min="2313" max="2313" width="15.83203125" style="61" customWidth="1"/>
    <col min="2314" max="2314" width="19.5" style="61" customWidth="1"/>
    <col min="2315" max="2315" width="15.83203125" style="61" customWidth="1"/>
    <col min="2316" max="2316" width="14.33203125" style="61" customWidth="1"/>
    <col min="2317" max="2317" width="15.83203125" style="61" customWidth="1"/>
    <col min="2318" max="2318" width="17.6640625" style="61" customWidth="1"/>
    <col min="2319" max="2319" width="19.6640625" style="61" customWidth="1"/>
    <col min="2320" max="2320" width="14.5" style="61" customWidth="1"/>
    <col min="2321" max="2556" width="9.1640625" style="61"/>
    <col min="2557" max="2557" width="12.1640625" style="61" customWidth="1"/>
    <col min="2558" max="2558" width="30" style="61" customWidth="1"/>
    <col min="2559" max="2559" width="24.5" style="61" customWidth="1"/>
    <col min="2560" max="2560" width="17.1640625" style="61" customWidth="1"/>
    <col min="2561" max="2561" width="15.33203125" style="61" customWidth="1"/>
    <col min="2562" max="2562" width="13.5" style="61" customWidth="1"/>
    <col min="2563" max="2564" width="12.83203125" style="61" customWidth="1"/>
    <col min="2565" max="2565" width="15" style="61" customWidth="1"/>
    <col min="2566" max="2566" width="16.83203125" style="61" customWidth="1"/>
    <col min="2567" max="2567" width="16.1640625" style="61" customWidth="1"/>
    <col min="2568" max="2568" width="15.5" style="61" customWidth="1"/>
    <col min="2569" max="2569" width="15.83203125" style="61" customWidth="1"/>
    <col min="2570" max="2570" width="19.5" style="61" customWidth="1"/>
    <col min="2571" max="2571" width="15.83203125" style="61" customWidth="1"/>
    <col min="2572" max="2572" width="14.33203125" style="61" customWidth="1"/>
    <col min="2573" max="2573" width="15.83203125" style="61" customWidth="1"/>
    <col min="2574" max="2574" width="17.6640625" style="61" customWidth="1"/>
    <col min="2575" max="2575" width="19.6640625" style="61" customWidth="1"/>
    <col min="2576" max="2576" width="14.5" style="61" customWidth="1"/>
    <col min="2577" max="2812" width="9.1640625" style="61"/>
    <col min="2813" max="2813" width="12.1640625" style="61" customWidth="1"/>
    <col min="2814" max="2814" width="30" style="61" customWidth="1"/>
    <col min="2815" max="2815" width="24.5" style="61" customWidth="1"/>
    <col min="2816" max="2816" width="17.1640625" style="61" customWidth="1"/>
    <col min="2817" max="2817" width="15.33203125" style="61" customWidth="1"/>
    <col min="2818" max="2818" width="13.5" style="61" customWidth="1"/>
    <col min="2819" max="2820" width="12.83203125" style="61" customWidth="1"/>
    <col min="2821" max="2821" width="15" style="61" customWidth="1"/>
    <col min="2822" max="2822" width="16.83203125" style="61" customWidth="1"/>
    <col min="2823" max="2823" width="16.1640625" style="61" customWidth="1"/>
    <col min="2824" max="2824" width="15.5" style="61" customWidth="1"/>
    <col min="2825" max="2825" width="15.83203125" style="61" customWidth="1"/>
    <col min="2826" max="2826" width="19.5" style="61" customWidth="1"/>
    <col min="2827" max="2827" width="15.83203125" style="61" customWidth="1"/>
    <col min="2828" max="2828" width="14.33203125" style="61" customWidth="1"/>
    <col min="2829" max="2829" width="15.83203125" style="61" customWidth="1"/>
    <col min="2830" max="2830" width="17.6640625" style="61" customWidth="1"/>
    <col min="2831" max="2831" width="19.6640625" style="61" customWidth="1"/>
    <col min="2832" max="2832" width="14.5" style="61" customWidth="1"/>
    <col min="2833" max="3068" width="9.1640625" style="61"/>
    <col min="3069" max="3069" width="12.1640625" style="61" customWidth="1"/>
    <col min="3070" max="3070" width="30" style="61" customWidth="1"/>
    <col min="3071" max="3071" width="24.5" style="61" customWidth="1"/>
    <col min="3072" max="3072" width="17.1640625" style="61" customWidth="1"/>
    <col min="3073" max="3073" width="15.33203125" style="61" customWidth="1"/>
    <col min="3074" max="3074" width="13.5" style="61" customWidth="1"/>
    <col min="3075" max="3076" width="12.83203125" style="61" customWidth="1"/>
    <col min="3077" max="3077" width="15" style="61" customWidth="1"/>
    <col min="3078" max="3078" width="16.83203125" style="61" customWidth="1"/>
    <col min="3079" max="3079" width="16.1640625" style="61" customWidth="1"/>
    <col min="3080" max="3080" width="15.5" style="61" customWidth="1"/>
    <col min="3081" max="3081" width="15.83203125" style="61" customWidth="1"/>
    <col min="3082" max="3082" width="19.5" style="61" customWidth="1"/>
    <col min="3083" max="3083" width="15.83203125" style="61" customWidth="1"/>
    <col min="3084" max="3084" width="14.33203125" style="61" customWidth="1"/>
    <col min="3085" max="3085" width="15.83203125" style="61" customWidth="1"/>
    <col min="3086" max="3086" width="17.6640625" style="61" customWidth="1"/>
    <col min="3087" max="3087" width="19.6640625" style="61" customWidth="1"/>
    <col min="3088" max="3088" width="14.5" style="61" customWidth="1"/>
    <col min="3089" max="3324" width="9.1640625" style="61"/>
    <col min="3325" max="3325" width="12.1640625" style="61" customWidth="1"/>
    <col min="3326" max="3326" width="30" style="61" customWidth="1"/>
    <col min="3327" max="3327" width="24.5" style="61" customWidth="1"/>
    <col min="3328" max="3328" width="17.1640625" style="61" customWidth="1"/>
    <col min="3329" max="3329" width="15.33203125" style="61" customWidth="1"/>
    <col min="3330" max="3330" width="13.5" style="61" customWidth="1"/>
    <col min="3331" max="3332" width="12.83203125" style="61" customWidth="1"/>
    <col min="3333" max="3333" width="15" style="61" customWidth="1"/>
    <col min="3334" max="3334" width="16.83203125" style="61" customWidth="1"/>
    <col min="3335" max="3335" width="16.1640625" style="61" customWidth="1"/>
    <col min="3336" max="3336" width="15.5" style="61" customWidth="1"/>
    <col min="3337" max="3337" width="15.83203125" style="61" customWidth="1"/>
    <col min="3338" max="3338" width="19.5" style="61" customWidth="1"/>
    <col min="3339" max="3339" width="15.83203125" style="61" customWidth="1"/>
    <col min="3340" max="3340" width="14.33203125" style="61" customWidth="1"/>
    <col min="3341" max="3341" width="15.83203125" style="61" customWidth="1"/>
    <col min="3342" max="3342" width="17.6640625" style="61" customWidth="1"/>
    <col min="3343" max="3343" width="19.6640625" style="61" customWidth="1"/>
    <col min="3344" max="3344" width="14.5" style="61" customWidth="1"/>
    <col min="3345" max="3580" width="9.1640625" style="61"/>
    <col min="3581" max="3581" width="12.1640625" style="61" customWidth="1"/>
    <col min="3582" max="3582" width="30" style="61" customWidth="1"/>
    <col min="3583" max="3583" width="24.5" style="61" customWidth="1"/>
    <col min="3584" max="3584" width="17.1640625" style="61" customWidth="1"/>
    <col min="3585" max="3585" width="15.33203125" style="61" customWidth="1"/>
    <col min="3586" max="3586" width="13.5" style="61" customWidth="1"/>
    <col min="3587" max="3588" width="12.83203125" style="61" customWidth="1"/>
    <col min="3589" max="3589" width="15" style="61" customWidth="1"/>
    <col min="3590" max="3590" width="16.83203125" style="61" customWidth="1"/>
    <col min="3591" max="3591" width="16.1640625" style="61" customWidth="1"/>
    <col min="3592" max="3592" width="15.5" style="61" customWidth="1"/>
    <col min="3593" max="3593" width="15.83203125" style="61" customWidth="1"/>
    <col min="3594" max="3594" width="19.5" style="61" customWidth="1"/>
    <col min="3595" max="3595" width="15.83203125" style="61" customWidth="1"/>
    <col min="3596" max="3596" width="14.33203125" style="61" customWidth="1"/>
    <col min="3597" max="3597" width="15.83203125" style="61" customWidth="1"/>
    <col min="3598" max="3598" width="17.6640625" style="61" customWidth="1"/>
    <col min="3599" max="3599" width="19.6640625" style="61" customWidth="1"/>
    <col min="3600" max="3600" width="14.5" style="61" customWidth="1"/>
    <col min="3601" max="3836" width="9.1640625" style="61"/>
    <col min="3837" max="3837" width="12.1640625" style="61" customWidth="1"/>
    <col min="3838" max="3838" width="30" style="61" customWidth="1"/>
    <col min="3839" max="3839" width="24.5" style="61" customWidth="1"/>
    <col min="3840" max="3840" width="17.1640625" style="61" customWidth="1"/>
    <col min="3841" max="3841" width="15.33203125" style="61" customWidth="1"/>
    <col min="3842" max="3842" width="13.5" style="61" customWidth="1"/>
    <col min="3843" max="3844" width="12.83203125" style="61" customWidth="1"/>
    <col min="3845" max="3845" width="15" style="61" customWidth="1"/>
    <col min="3846" max="3846" width="16.83203125" style="61" customWidth="1"/>
    <col min="3847" max="3847" width="16.1640625" style="61" customWidth="1"/>
    <col min="3848" max="3848" width="15.5" style="61" customWidth="1"/>
    <col min="3849" max="3849" width="15.83203125" style="61" customWidth="1"/>
    <col min="3850" max="3850" width="19.5" style="61" customWidth="1"/>
    <col min="3851" max="3851" width="15.83203125" style="61" customWidth="1"/>
    <col min="3852" max="3852" width="14.33203125" style="61" customWidth="1"/>
    <col min="3853" max="3853" width="15.83203125" style="61" customWidth="1"/>
    <col min="3854" max="3854" width="17.6640625" style="61" customWidth="1"/>
    <col min="3855" max="3855" width="19.6640625" style="61" customWidth="1"/>
    <col min="3856" max="3856" width="14.5" style="61" customWidth="1"/>
    <col min="3857" max="4092" width="9.1640625" style="61"/>
    <col min="4093" max="4093" width="12.1640625" style="61" customWidth="1"/>
    <col min="4094" max="4094" width="30" style="61" customWidth="1"/>
    <col min="4095" max="4095" width="24.5" style="61" customWidth="1"/>
    <col min="4096" max="4096" width="17.1640625" style="61" customWidth="1"/>
    <col min="4097" max="4097" width="15.33203125" style="61" customWidth="1"/>
    <col min="4098" max="4098" width="13.5" style="61" customWidth="1"/>
    <col min="4099" max="4100" width="12.83203125" style="61" customWidth="1"/>
    <col min="4101" max="4101" width="15" style="61" customWidth="1"/>
    <col min="4102" max="4102" width="16.83203125" style="61" customWidth="1"/>
    <col min="4103" max="4103" width="16.1640625" style="61" customWidth="1"/>
    <col min="4104" max="4104" width="15.5" style="61" customWidth="1"/>
    <col min="4105" max="4105" width="15.83203125" style="61" customWidth="1"/>
    <col min="4106" max="4106" width="19.5" style="61" customWidth="1"/>
    <col min="4107" max="4107" width="15.83203125" style="61" customWidth="1"/>
    <col min="4108" max="4108" width="14.33203125" style="61" customWidth="1"/>
    <col min="4109" max="4109" width="15.83203125" style="61" customWidth="1"/>
    <col min="4110" max="4110" width="17.6640625" style="61" customWidth="1"/>
    <col min="4111" max="4111" width="19.6640625" style="61" customWidth="1"/>
    <col min="4112" max="4112" width="14.5" style="61" customWidth="1"/>
    <col min="4113" max="4348" width="9.1640625" style="61"/>
    <col min="4349" max="4349" width="12.1640625" style="61" customWidth="1"/>
    <col min="4350" max="4350" width="30" style="61" customWidth="1"/>
    <col min="4351" max="4351" width="24.5" style="61" customWidth="1"/>
    <col min="4352" max="4352" width="17.1640625" style="61" customWidth="1"/>
    <col min="4353" max="4353" width="15.33203125" style="61" customWidth="1"/>
    <col min="4354" max="4354" width="13.5" style="61" customWidth="1"/>
    <col min="4355" max="4356" width="12.83203125" style="61" customWidth="1"/>
    <col min="4357" max="4357" width="15" style="61" customWidth="1"/>
    <col min="4358" max="4358" width="16.83203125" style="61" customWidth="1"/>
    <col min="4359" max="4359" width="16.1640625" style="61" customWidth="1"/>
    <col min="4360" max="4360" width="15.5" style="61" customWidth="1"/>
    <col min="4361" max="4361" width="15.83203125" style="61" customWidth="1"/>
    <col min="4362" max="4362" width="19.5" style="61" customWidth="1"/>
    <col min="4363" max="4363" width="15.83203125" style="61" customWidth="1"/>
    <col min="4364" max="4364" width="14.33203125" style="61" customWidth="1"/>
    <col min="4365" max="4365" width="15.83203125" style="61" customWidth="1"/>
    <col min="4366" max="4366" width="17.6640625" style="61" customWidth="1"/>
    <col min="4367" max="4367" width="19.6640625" style="61" customWidth="1"/>
    <col min="4368" max="4368" width="14.5" style="61" customWidth="1"/>
    <col min="4369" max="4604" width="9.1640625" style="61"/>
    <col min="4605" max="4605" width="12.1640625" style="61" customWidth="1"/>
    <col min="4606" max="4606" width="30" style="61" customWidth="1"/>
    <col min="4607" max="4607" width="24.5" style="61" customWidth="1"/>
    <col min="4608" max="4608" width="17.1640625" style="61" customWidth="1"/>
    <col min="4609" max="4609" width="15.33203125" style="61" customWidth="1"/>
    <col min="4610" max="4610" width="13.5" style="61" customWidth="1"/>
    <col min="4611" max="4612" width="12.83203125" style="61" customWidth="1"/>
    <col min="4613" max="4613" width="15" style="61" customWidth="1"/>
    <col min="4614" max="4614" width="16.83203125" style="61" customWidth="1"/>
    <col min="4615" max="4615" width="16.1640625" style="61" customWidth="1"/>
    <col min="4616" max="4616" width="15.5" style="61" customWidth="1"/>
    <col min="4617" max="4617" width="15.83203125" style="61" customWidth="1"/>
    <col min="4618" max="4618" width="19.5" style="61" customWidth="1"/>
    <col min="4619" max="4619" width="15.83203125" style="61" customWidth="1"/>
    <col min="4620" max="4620" width="14.33203125" style="61" customWidth="1"/>
    <col min="4621" max="4621" width="15.83203125" style="61" customWidth="1"/>
    <col min="4622" max="4622" width="17.6640625" style="61" customWidth="1"/>
    <col min="4623" max="4623" width="19.6640625" style="61" customWidth="1"/>
    <col min="4624" max="4624" width="14.5" style="61" customWidth="1"/>
    <col min="4625" max="4860" width="9.1640625" style="61"/>
    <col min="4861" max="4861" width="12.1640625" style="61" customWidth="1"/>
    <col min="4862" max="4862" width="30" style="61" customWidth="1"/>
    <col min="4863" max="4863" width="24.5" style="61" customWidth="1"/>
    <col min="4864" max="4864" width="17.1640625" style="61" customWidth="1"/>
    <col min="4865" max="4865" width="15.33203125" style="61" customWidth="1"/>
    <col min="4866" max="4866" width="13.5" style="61" customWidth="1"/>
    <col min="4867" max="4868" width="12.83203125" style="61" customWidth="1"/>
    <col min="4869" max="4869" width="15" style="61" customWidth="1"/>
    <col min="4870" max="4870" width="16.83203125" style="61" customWidth="1"/>
    <col min="4871" max="4871" width="16.1640625" style="61" customWidth="1"/>
    <col min="4872" max="4872" width="15.5" style="61" customWidth="1"/>
    <col min="4873" max="4873" width="15.83203125" style="61" customWidth="1"/>
    <col min="4874" max="4874" width="19.5" style="61" customWidth="1"/>
    <col min="4875" max="4875" width="15.83203125" style="61" customWidth="1"/>
    <col min="4876" max="4876" width="14.33203125" style="61" customWidth="1"/>
    <col min="4877" max="4877" width="15.83203125" style="61" customWidth="1"/>
    <col min="4878" max="4878" width="17.6640625" style="61" customWidth="1"/>
    <col min="4879" max="4879" width="19.6640625" style="61" customWidth="1"/>
    <col min="4880" max="4880" width="14.5" style="61" customWidth="1"/>
    <col min="4881" max="5116" width="9.1640625" style="61"/>
    <col min="5117" max="5117" width="12.1640625" style="61" customWidth="1"/>
    <col min="5118" max="5118" width="30" style="61" customWidth="1"/>
    <col min="5119" max="5119" width="24.5" style="61" customWidth="1"/>
    <col min="5120" max="5120" width="17.1640625" style="61" customWidth="1"/>
    <col min="5121" max="5121" width="15.33203125" style="61" customWidth="1"/>
    <col min="5122" max="5122" width="13.5" style="61" customWidth="1"/>
    <col min="5123" max="5124" width="12.83203125" style="61" customWidth="1"/>
    <col min="5125" max="5125" width="15" style="61" customWidth="1"/>
    <col min="5126" max="5126" width="16.83203125" style="61" customWidth="1"/>
    <col min="5127" max="5127" width="16.1640625" style="61" customWidth="1"/>
    <col min="5128" max="5128" width="15.5" style="61" customWidth="1"/>
    <col min="5129" max="5129" width="15.83203125" style="61" customWidth="1"/>
    <col min="5130" max="5130" width="19.5" style="61" customWidth="1"/>
    <col min="5131" max="5131" width="15.83203125" style="61" customWidth="1"/>
    <col min="5132" max="5132" width="14.33203125" style="61" customWidth="1"/>
    <col min="5133" max="5133" width="15.83203125" style="61" customWidth="1"/>
    <col min="5134" max="5134" width="17.6640625" style="61" customWidth="1"/>
    <col min="5135" max="5135" width="19.6640625" style="61" customWidth="1"/>
    <col min="5136" max="5136" width="14.5" style="61" customWidth="1"/>
    <col min="5137" max="5372" width="9.1640625" style="61"/>
    <col min="5373" max="5373" width="12.1640625" style="61" customWidth="1"/>
    <col min="5374" max="5374" width="30" style="61" customWidth="1"/>
    <col min="5375" max="5375" width="24.5" style="61" customWidth="1"/>
    <col min="5376" max="5376" width="17.1640625" style="61" customWidth="1"/>
    <col min="5377" max="5377" width="15.33203125" style="61" customWidth="1"/>
    <col min="5378" max="5378" width="13.5" style="61" customWidth="1"/>
    <col min="5379" max="5380" width="12.83203125" style="61" customWidth="1"/>
    <col min="5381" max="5381" width="15" style="61" customWidth="1"/>
    <col min="5382" max="5382" width="16.83203125" style="61" customWidth="1"/>
    <col min="5383" max="5383" width="16.1640625" style="61" customWidth="1"/>
    <col min="5384" max="5384" width="15.5" style="61" customWidth="1"/>
    <col min="5385" max="5385" width="15.83203125" style="61" customWidth="1"/>
    <col min="5386" max="5386" width="19.5" style="61" customWidth="1"/>
    <col min="5387" max="5387" width="15.83203125" style="61" customWidth="1"/>
    <col min="5388" max="5388" width="14.33203125" style="61" customWidth="1"/>
    <col min="5389" max="5389" width="15.83203125" style="61" customWidth="1"/>
    <col min="5390" max="5390" width="17.6640625" style="61" customWidth="1"/>
    <col min="5391" max="5391" width="19.6640625" style="61" customWidth="1"/>
    <col min="5392" max="5392" width="14.5" style="61" customWidth="1"/>
    <col min="5393" max="5628" width="9.1640625" style="61"/>
    <col min="5629" max="5629" width="12.1640625" style="61" customWidth="1"/>
    <col min="5630" max="5630" width="30" style="61" customWidth="1"/>
    <col min="5631" max="5631" width="24.5" style="61" customWidth="1"/>
    <col min="5632" max="5632" width="17.1640625" style="61" customWidth="1"/>
    <col min="5633" max="5633" width="15.33203125" style="61" customWidth="1"/>
    <col min="5634" max="5634" width="13.5" style="61" customWidth="1"/>
    <col min="5635" max="5636" width="12.83203125" style="61" customWidth="1"/>
    <col min="5637" max="5637" width="15" style="61" customWidth="1"/>
    <col min="5638" max="5638" width="16.83203125" style="61" customWidth="1"/>
    <col min="5639" max="5639" width="16.1640625" style="61" customWidth="1"/>
    <col min="5640" max="5640" width="15.5" style="61" customWidth="1"/>
    <col min="5641" max="5641" width="15.83203125" style="61" customWidth="1"/>
    <col min="5642" max="5642" width="19.5" style="61" customWidth="1"/>
    <col min="5643" max="5643" width="15.83203125" style="61" customWidth="1"/>
    <col min="5644" max="5644" width="14.33203125" style="61" customWidth="1"/>
    <col min="5645" max="5645" width="15.83203125" style="61" customWidth="1"/>
    <col min="5646" max="5646" width="17.6640625" style="61" customWidth="1"/>
    <col min="5647" max="5647" width="19.6640625" style="61" customWidth="1"/>
    <col min="5648" max="5648" width="14.5" style="61" customWidth="1"/>
    <col min="5649" max="5884" width="9.1640625" style="61"/>
    <col min="5885" max="5885" width="12.1640625" style="61" customWidth="1"/>
    <col min="5886" max="5886" width="30" style="61" customWidth="1"/>
    <col min="5887" max="5887" width="24.5" style="61" customWidth="1"/>
    <col min="5888" max="5888" width="17.1640625" style="61" customWidth="1"/>
    <col min="5889" max="5889" width="15.33203125" style="61" customWidth="1"/>
    <col min="5890" max="5890" width="13.5" style="61" customWidth="1"/>
    <col min="5891" max="5892" width="12.83203125" style="61" customWidth="1"/>
    <col min="5893" max="5893" width="15" style="61" customWidth="1"/>
    <col min="5894" max="5894" width="16.83203125" style="61" customWidth="1"/>
    <col min="5895" max="5895" width="16.1640625" style="61" customWidth="1"/>
    <col min="5896" max="5896" width="15.5" style="61" customWidth="1"/>
    <col min="5897" max="5897" width="15.83203125" style="61" customWidth="1"/>
    <col min="5898" max="5898" width="19.5" style="61" customWidth="1"/>
    <col min="5899" max="5899" width="15.83203125" style="61" customWidth="1"/>
    <col min="5900" max="5900" width="14.33203125" style="61" customWidth="1"/>
    <col min="5901" max="5901" width="15.83203125" style="61" customWidth="1"/>
    <col min="5902" max="5902" width="17.6640625" style="61" customWidth="1"/>
    <col min="5903" max="5903" width="19.6640625" style="61" customWidth="1"/>
    <col min="5904" max="5904" width="14.5" style="61" customWidth="1"/>
    <col min="5905" max="6140" width="9.1640625" style="61"/>
    <col min="6141" max="6141" width="12.1640625" style="61" customWidth="1"/>
    <col min="6142" max="6142" width="30" style="61" customWidth="1"/>
    <col min="6143" max="6143" width="24.5" style="61" customWidth="1"/>
    <col min="6144" max="6144" width="17.1640625" style="61" customWidth="1"/>
    <col min="6145" max="6145" width="15.33203125" style="61" customWidth="1"/>
    <col min="6146" max="6146" width="13.5" style="61" customWidth="1"/>
    <col min="6147" max="6148" width="12.83203125" style="61" customWidth="1"/>
    <col min="6149" max="6149" width="15" style="61" customWidth="1"/>
    <col min="6150" max="6150" width="16.83203125" style="61" customWidth="1"/>
    <col min="6151" max="6151" width="16.1640625" style="61" customWidth="1"/>
    <col min="6152" max="6152" width="15.5" style="61" customWidth="1"/>
    <col min="6153" max="6153" width="15.83203125" style="61" customWidth="1"/>
    <col min="6154" max="6154" width="19.5" style="61" customWidth="1"/>
    <col min="6155" max="6155" width="15.83203125" style="61" customWidth="1"/>
    <col min="6156" max="6156" width="14.33203125" style="61" customWidth="1"/>
    <col min="6157" max="6157" width="15.83203125" style="61" customWidth="1"/>
    <col min="6158" max="6158" width="17.6640625" style="61" customWidth="1"/>
    <col min="6159" max="6159" width="19.6640625" style="61" customWidth="1"/>
    <col min="6160" max="6160" width="14.5" style="61" customWidth="1"/>
    <col min="6161" max="6396" width="9.1640625" style="61"/>
    <col min="6397" max="6397" width="12.1640625" style="61" customWidth="1"/>
    <col min="6398" max="6398" width="30" style="61" customWidth="1"/>
    <col min="6399" max="6399" width="24.5" style="61" customWidth="1"/>
    <col min="6400" max="6400" width="17.1640625" style="61" customWidth="1"/>
    <col min="6401" max="6401" width="15.33203125" style="61" customWidth="1"/>
    <col min="6402" max="6402" width="13.5" style="61" customWidth="1"/>
    <col min="6403" max="6404" width="12.83203125" style="61" customWidth="1"/>
    <col min="6405" max="6405" width="15" style="61" customWidth="1"/>
    <col min="6406" max="6406" width="16.83203125" style="61" customWidth="1"/>
    <col min="6407" max="6407" width="16.1640625" style="61" customWidth="1"/>
    <col min="6408" max="6408" width="15.5" style="61" customWidth="1"/>
    <col min="6409" max="6409" width="15.83203125" style="61" customWidth="1"/>
    <col min="6410" max="6410" width="19.5" style="61" customWidth="1"/>
    <col min="6411" max="6411" width="15.83203125" style="61" customWidth="1"/>
    <col min="6412" max="6412" width="14.33203125" style="61" customWidth="1"/>
    <col min="6413" max="6413" width="15.83203125" style="61" customWidth="1"/>
    <col min="6414" max="6414" width="17.6640625" style="61" customWidth="1"/>
    <col min="6415" max="6415" width="19.6640625" style="61" customWidth="1"/>
    <col min="6416" max="6416" width="14.5" style="61" customWidth="1"/>
    <col min="6417" max="6652" width="9.1640625" style="61"/>
    <col min="6653" max="6653" width="12.1640625" style="61" customWidth="1"/>
    <col min="6654" max="6654" width="30" style="61" customWidth="1"/>
    <col min="6655" max="6655" width="24.5" style="61" customWidth="1"/>
    <col min="6656" max="6656" width="17.1640625" style="61" customWidth="1"/>
    <col min="6657" max="6657" width="15.33203125" style="61" customWidth="1"/>
    <col min="6658" max="6658" width="13.5" style="61" customWidth="1"/>
    <col min="6659" max="6660" width="12.83203125" style="61" customWidth="1"/>
    <col min="6661" max="6661" width="15" style="61" customWidth="1"/>
    <col min="6662" max="6662" width="16.83203125" style="61" customWidth="1"/>
    <col min="6663" max="6663" width="16.1640625" style="61" customWidth="1"/>
    <col min="6664" max="6664" width="15.5" style="61" customWidth="1"/>
    <col min="6665" max="6665" width="15.83203125" style="61" customWidth="1"/>
    <col min="6666" max="6666" width="19.5" style="61" customWidth="1"/>
    <col min="6667" max="6667" width="15.83203125" style="61" customWidth="1"/>
    <col min="6668" max="6668" width="14.33203125" style="61" customWidth="1"/>
    <col min="6669" max="6669" width="15.83203125" style="61" customWidth="1"/>
    <col min="6670" max="6670" width="17.6640625" style="61" customWidth="1"/>
    <col min="6671" max="6671" width="19.6640625" style="61" customWidth="1"/>
    <col min="6672" max="6672" width="14.5" style="61" customWidth="1"/>
    <col min="6673" max="6908" width="9.1640625" style="61"/>
    <col min="6909" max="6909" width="12.1640625" style="61" customWidth="1"/>
    <col min="6910" max="6910" width="30" style="61" customWidth="1"/>
    <col min="6911" max="6911" width="24.5" style="61" customWidth="1"/>
    <col min="6912" max="6912" width="17.1640625" style="61" customWidth="1"/>
    <col min="6913" max="6913" width="15.33203125" style="61" customWidth="1"/>
    <col min="6914" max="6914" width="13.5" style="61" customWidth="1"/>
    <col min="6915" max="6916" width="12.83203125" style="61" customWidth="1"/>
    <col min="6917" max="6917" width="15" style="61" customWidth="1"/>
    <col min="6918" max="6918" width="16.83203125" style="61" customWidth="1"/>
    <col min="6919" max="6919" width="16.1640625" style="61" customWidth="1"/>
    <col min="6920" max="6920" width="15.5" style="61" customWidth="1"/>
    <col min="6921" max="6921" width="15.83203125" style="61" customWidth="1"/>
    <col min="6922" max="6922" width="19.5" style="61" customWidth="1"/>
    <col min="6923" max="6923" width="15.83203125" style="61" customWidth="1"/>
    <col min="6924" max="6924" width="14.33203125" style="61" customWidth="1"/>
    <col min="6925" max="6925" width="15.83203125" style="61" customWidth="1"/>
    <col min="6926" max="6926" width="17.6640625" style="61" customWidth="1"/>
    <col min="6927" max="6927" width="19.6640625" style="61" customWidth="1"/>
    <col min="6928" max="6928" width="14.5" style="61" customWidth="1"/>
    <col min="6929" max="7164" width="9.1640625" style="61"/>
    <col min="7165" max="7165" width="12.1640625" style="61" customWidth="1"/>
    <col min="7166" max="7166" width="30" style="61" customWidth="1"/>
    <col min="7167" max="7167" width="24.5" style="61" customWidth="1"/>
    <col min="7168" max="7168" width="17.1640625" style="61" customWidth="1"/>
    <col min="7169" max="7169" width="15.33203125" style="61" customWidth="1"/>
    <col min="7170" max="7170" width="13.5" style="61" customWidth="1"/>
    <col min="7171" max="7172" width="12.83203125" style="61" customWidth="1"/>
    <col min="7173" max="7173" width="15" style="61" customWidth="1"/>
    <col min="7174" max="7174" width="16.83203125" style="61" customWidth="1"/>
    <col min="7175" max="7175" width="16.1640625" style="61" customWidth="1"/>
    <col min="7176" max="7176" width="15.5" style="61" customWidth="1"/>
    <col min="7177" max="7177" width="15.83203125" style="61" customWidth="1"/>
    <col min="7178" max="7178" width="19.5" style="61" customWidth="1"/>
    <col min="7179" max="7179" width="15.83203125" style="61" customWidth="1"/>
    <col min="7180" max="7180" width="14.33203125" style="61" customWidth="1"/>
    <col min="7181" max="7181" width="15.83203125" style="61" customWidth="1"/>
    <col min="7182" max="7182" width="17.6640625" style="61" customWidth="1"/>
    <col min="7183" max="7183" width="19.6640625" style="61" customWidth="1"/>
    <col min="7184" max="7184" width="14.5" style="61" customWidth="1"/>
    <col min="7185" max="7420" width="9.1640625" style="61"/>
    <col min="7421" max="7421" width="12.1640625" style="61" customWidth="1"/>
    <col min="7422" max="7422" width="30" style="61" customWidth="1"/>
    <col min="7423" max="7423" width="24.5" style="61" customWidth="1"/>
    <col min="7424" max="7424" width="17.1640625" style="61" customWidth="1"/>
    <col min="7425" max="7425" width="15.33203125" style="61" customWidth="1"/>
    <col min="7426" max="7426" width="13.5" style="61" customWidth="1"/>
    <col min="7427" max="7428" width="12.83203125" style="61" customWidth="1"/>
    <col min="7429" max="7429" width="15" style="61" customWidth="1"/>
    <col min="7430" max="7430" width="16.83203125" style="61" customWidth="1"/>
    <col min="7431" max="7431" width="16.1640625" style="61" customWidth="1"/>
    <col min="7432" max="7432" width="15.5" style="61" customWidth="1"/>
    <col min="7433" max="7433" width="15.83203125" style="61" customWidth="1"/>
    <col min="7434" max="7434" width="19.5" style="61" customWidth="1"/>
    <col min="7435" max="7435" width="15.83203125" style="61" customWidth="1"/>
    <col min="7436" max="7436" width="14.33203125" style="61" customWidth="1"/>
    <col min="7437" max="7437" width="15.83203125" style="61" customWidth="1"/>
    <col min="7438" max="7438" width="17.6640625" style="61" customWidth="1"/>
    <col min="7439" max="7439" width="19.6640625" style="61" customWidth="1"/>
    <col min="7440" max="7440" width="14.5" style="61" customWidth="1"/>
    <col min="7441" max="7676" width="9.1640625" style="61"/>
    <col min="7677" max="7677" width="12.1640625" style="61" customWidth="1"/>
    <col min="7678" max="7678" width="30" style="61" customWidth="1"/>
    <col min="7679" max="7679" width="24.5" style="61" customWidth="1"/>
    <col min="7680" max="7680" width="17.1640625" style="61" customWidth="1"/>
    <col min="7681" max="7681" width="15.33203125" style="61" customWidth="1"/>
    <col min="7682" max="7682" width="13.5" style="61" customWidth="1"/>
    <col min="7683" max="7684" width="12.83203125" style="61" customWidth="1"/>
    <col min="7685" max="7685" width="15" style="61" customWidth="1"/>
    <col min="7686" max="7686" width="16.83203125" style="61" customWidth="1"/>
    <col min="7687" max="7687" width="16.1640625" style="61" customWidth="1"/>
    <col min="7688" max="7688" width="15.5" style="61" customWidth="1"/>
    <col min="7689" max="7689" width="15.83203125" style="61" customWidth="1"/>
    <col min="7690" max="7690" width="19.5" style="61" customWidth="1"/>
    <col min="7691" max="7691" width="15.83203125" style="61" customWidth="1"/>
    <col min="7692" max="7692" width="14.33203125" style="61" customWidth="1"/>
    <col min="7693" max="7693" width="15.83203125" style="61" customWidth="1"/>
    <col min="7694" max="7694" width="17.6640625" style="61" customWidth="1"/>
    <col min="7695" max="7695" width="19.6640625" style="61" customWidth="1"/>
    <col min="7696" max="7696" width="14.5" style="61" customWidth="1"/>
    <col min="7697" max="7932" width="9.1640625" style="61"/>
    <col min="7933" max="7933" width="12.1640625" style="61" customWidth="1"/>
    <col min="7934" max="7934" width="30" style="61" customWidth="1"/>
    <col min="7935" max="7935" width="24.5" style="61" customWidth="1"/>
    <col min="7936" max="7936" width="17.1640625" style="61" customWidth="1"/>
    <col min="7937" max="7937" width="15.33203125" style="61" customWidth="1"/>
    <col min="7938" max="7938" width="13.5" style="61" customWidth="1"/>
    <col min="7939" max="7940" width="12.83203125" style="61" customWidth="1"/>
    <col min="7941" max="7941" width="15" style="61" customWidth="1"/>
    <col min="7942" max="7942" width="16.83203125" style="61" customWidth="1"/>
    <col min="7943" max="7943" width="16.1640625" style="61" customWidth="1"/>
    <col min="7944" max="7944" width="15.5" style="61" customWidth="1"/>
    <col min="7945" max="7945" width="15.83203125" style="61" customWidth="1"/>
    <col min="7946" max="7946" width="19.5" style="61" customWidth="1"/>
    <col min="7947" max="7947" width="15.83203125" style="61" customWidth="1"/>
    <col min="7948" max="7948" width="14.33203125" style="61" customWidth="1"/>
    <col min="7949" max="7949" width="15.83203125" style="61" customWidth="1"/>
    <col min="7950" max="7950" width="17.6640625" style="61" customWidth="1"/>
    <col min="7951" max="7951" width="19.6640625" style="61" customWidth="1"/>
    <col min="7952" max="7952" width="14.5" style="61" customWidth="1"/>
    <col min="7953" max="8188" width="9.1640625" style="61"/>
    <col min="8189" max="8189" width="12.1640625" style="61" customWidth="1"/>
    <col min="8190" max="8190" width="30" style="61" customWidth="1"/>
    <col min="8191" max="8191" width="24.5" style="61" customWidth="1"/>
    <col min="8192" max="8192" width="17.1640625" style="61" customWidth="1"/>
    <col min="8193" max="8193" width="15.33203125" style="61" customWidth="1"/>
    <col min="8194" max="8194" width="13.5" style="61" customWidth="1"/>
    <col min="8195" max="8196" width="12.83203125" style="61" customWidth="1"/>
    <col min="8197" max="8197" width="15" style="61" customWidth="1"/>
    <col min="8198" max="8198" width="16.83203125" style="61" customWidth="1"/>
    <col min="8199" max="8199" width="16.1640625" style="61" customWidth="1"/>
    <col min="8200" max="8200" width="15.5" style="61" customWidth="1"/>
    <col min="8201" max="8201" width="15.83203125" style="61" customWidth="1"/>
    <col min="8202" max="8202" width="19.5" style="61" customWidth="1"/>
    <col min="8203" max="8203" width="15.83203125" style="61" customWidth="1"/>
    <col min="8204" max="8204" width="14.33203125" style="61" customWidth="1"/>
    <col min="8205" max="8205" width="15.83203125" style="61" customWidth="1"/>
    <col min="8206" max="8206" width="17.6640625" style="61" customWidth="1"/>
    <col min="8207" max="8207" width="19.6640625" style="61" customWidth="1"/>
    <col min="8208" max="8208" width="14.5" style="61" customWidth="1"/>
    <col min="8209" max="8444" width="9.1640625" style="61"/>
    <col min="8445" max="8445" width="12.1640625" style="61" customWidth="1"/>
    <col min="8446" max="8446" width="30" style="61" customWidth="1"/>
    <col min="8447" max="8447" width="24.5" style="61" customWidth="1"/>
    <col min="8448" max="8448" width="17.1640625" style="61" customWidth="1"/>
    <col min="8449" max="8449" width="15.33203125" style="61" customWidth="1"/>
    <col min="8450" max="8450" width="13.5" style="61" customWidth="1"/>
    <col min="8451" max="8452" width="12.83203125" style="61" customWidth="1"/>
    <col min="8453" max="8453" width="15" style="61" customWidth="1"/>
    <col min="8454" max="8454" width="16.83203125" style="61" customWidth="1"/>
    <col min="8455" max="8455" width="16.1640625" style="61" customWidth="1"/>
    <col min="8456" max="8456" width="15.5" style="61" customWidth="1"/>
    <col min="8457" max="8457" width="15.83203125" style="61" customWidth="1"/>
    <col min="8458" max="8458" width="19.5" style="61" customWidth="1"/>
    <col min="8459" max="8459" width="15.83203125" style="61" customWidth="1"/>
    <col min="8460" max="8460" width="14.33203125" style="61" customWidth="1"/>
    <col min="8461" max="8461" width="15.83203125" style="61" customWidth="1"/>
    <col min="8462" max="8462" width="17.6640625" style="61" customWidth="1"/>
    <col min="8463" max="8463" width="19.6640625" style="61" customWidth="1"/>
    <col min="8464" max="8464" width="14.5" style="61" customWidth="1"/>
    <col min="8465" max="8700" width="9.1640625" style="61"/>
    <col min="8701" max="8701" width="12.1640625" style="61" customWidth="1"/>
    <col min="8702" max="8702" width="30" style="61" customWidth="1"/>
    <col min="8703" max="8703" width="24.5" style="61" customWidth="1"/>
    <col min="8704" max="8704" width="17.1640625" style="61" customWidth="1"/>
    <col min="8705" max="8705" width="15.33203125" style="61" customWidth="1"/>
    <col min="8706" max="8706" width="13.5" style="61" customWidth="1"/>
    <col min="8707" max="8708" width="12.83203125" style="61" customWidth="1"/>
    <col min="8709" max="8709" width="15" style="61" customWidth="1"/>
    <col min="8710" max="8710" width="16.83203125" style="61" customWidth="1"/>
    <col min="8711" max="8711" width="16.1640625" style="61" customWidth="1"/>
    <col min="8712" max="8712" width="15.5" style="61" customWidth="1"/>
    <col min="8713" max="8713" width="15.83203125" style="61" customWidth="1"/>
    <col min="8714" max="8714" width="19.5" style="61" customWidth="1"/>
    <col min="8715" max="8715" width="15.83203125" style="61" customWidth="1"/>
    <col min="8716" max="8716" width="14.33203125" style="61" customWidth="1"/>
    <col min="8717" max="8717" width="15.83203125" style="61" customWidth="1"/>
    <col min="8718" max="8718" width="17.6640625" style="61" customWidth="1"/>
    <col min="8719" max="8719" width="19.6640625" style="61" customWidth="1"/>
    <col min="8720" max="8720" width="14.5" style="61" customWidth="1"/>
    <col min="8721" max="8956" width="9.1640625" style="61"/>
    <col min="8957" max="8957" width="12.1640625" style="61" customWidth="1"/>
    <col min="8958" max="8958" width="30" style="61" customWidth="1"/>
    <col min="8959" max="8959" width="24.5" style="61" customWidth="1"/>
    <col min="8960" max="8960" width="17.1640625" style="61" customWidth="1"/>
    <col min="8961" max="8961" width="15.33203125" style="61" customWidth="1"/>
    <col min="8962" max="8962" width="13.5" style="61" customWidth="1"/>
    <col min="8963" max="8964" width="12.83203125" style="61" customWidth="1"/>
    <col min="8965" max="8965" width="15" style="61" customWidth="1"/>
    <col min="8966" max="8966" width="16.83203125" style="61" customWidth="1"/>
    <col min="8967" max="8967" width="16.1640625" style="61" customWidth="1"/>
    <col min="8968" max="8968" width="15.5" style="61" customWidth="1"/>
    <col min="8969" max="8969" width="15.83203125" style="61" customWidth="1"/>
    <col min="8970" max="8970" width="19.5" style="61" customWidth="1"/>
    <col min="8971" max="8971" width="15.83203125" style="61" customWidth="1"/>
    <col min="8972" max="8972" width="14.33203125" style="61" customWidth="1"/>
    <col min="8973" max="8973" width="15.83203125" style="61" customWidth="1"/>
    <col min="8974" max="8974" width="17.6640625" style="61" customWidth="1"/>
    <col min="8975" max="8975" width="19.6640625" style="61" customWidth="1"/>
    <col min="8976" max="8976" width="14.5" style="61" customWidth="1"/>
    <col min="8977" max="9212" width="9.1640625" style="61"/>
    <col min="9213" max="9213" width="12.1640625" style="61" customWidth="1"/>
    <col min="9214" max="9214" width="30" style="61" customWidth="1"/>
    <col min="9215" max="9215" width="24.5" style="61" customWidth="1"/>
    <col min="9216" max="9216" width="17.1640625" style="61" customWidth="1"/>
    <col min="9217" max="9217" width="15.33203125" style="61" customWidth="1"/>
    <col min="9218" max="9218" width="13.5" style="61" customWidth="1"/>
    <col min="9219" max="9220" width="12.83203125" style="61" customWidth="1"/>
    <col min="9221" max="9221" width="15" style="61" customWidth="1"/>
    <col min="9222" max="9222" width="16.83203125" style="61" customWidth="1"/>
    <col min="9223" max="9223" width="16.1640625" style="61" customWidth="1"/>
    <col min="9224" max="9224" width="15.5" style="61" customWidth="1"/>
    <col min="9225" max="9225" width="15.83203125" style="61" customWidth="1"/>
    <col min="9226" max="9226" width="19.5" style="61" customWidth="1"/>
    <col min="9227" max="9227" width="15.83203125" style="61" customWidth="1"/>
    <col min="9228" max="9228" width="14.33203125" style="61" customWidth="1"/>
    <col min="9229" max="9229" width="15.83203125" style="61" customWidth="1"/>
    <col min="9230" max="9230" width="17.6640625" style="61" customWidth="1"/>
    <col min="9231" max="9231" width="19.6640625" style="61" customWidth="1"/>
    <col min="9232" max="9232" width="14.5" style="61" customWidth="1"/>
    <col min="9233" max="9468" width="9.1640625" style="61"/>
    <col min="9469" max="9469" width="12.1640625" style="61" customWidth="1"/>
    <col min="9470" max="9470" width="30" style="61" customWidth="1"/>
    <col min="9471" max="9471" width="24.5" style="61" customWidth="1"/>
    <col min="9472" max="9472" width="17.1640625" style="61" customWidth="1"/>
    <col min="9473" max="9473" width="15.33203125" style="61" customWidth="1"/>
    <col min="9474" max="9474" width="13.5" style="61" customWidth="1"/>
    <col min="9475" max="9476" width="12.83203125" style="61" customWidth="1"/>
    <col min="9477" max="9477" width="15" style="61" customWidth="1"/>
    <col min="9478" max="9478" width="16.83203125" style="61" customWidth="1"/>
    <col min="9479" max="9479" width="16.1640625" style="61" customWidth="1"/>
    <col min="9480" max="9480" width="15.5" style="61" customWidth="1"/>
    <col min="9481" max="9481" width="15.83203125" style="61" customWidth="1"/>
    <col min="9482" max="9482" width="19.5" style="61" customWidth="1"/>
    <col min="9483" max="9483" width="15.83203125" style="61" customWidth="1"/>
    <col min="9484" max="9484" width="14.33203125" style="61" customWidth="1"/>
    <col min="9485" max="9485" width="15.83203125" style="61" customWidth="1"/>
    <col min="9486" max="9486" width="17.6640625" style="61" customWidth="1"/>
    <col min="9487" max="9487" width="19.6640625" style="61" customWidth="1"/>
    <col min="9488" max="9488" width="14.5" style="61" customWidth="1"/>
    <col min="9489" max="9724" width="9.1640625" style="61"/>
    <col min="9725" max="9725" width="12.1640625" style="61" customWidth="1"/>
    <col min="9726" max="9726" width="30" style="61" customWidth="1"/>
    <col min="9727" max="9727" width="24.5" style="61" customWidth="1"/>
    <col min="9728" max="9728" width="17.1640625" style="61" customWidth="1"/>
    <col min="9729" max="9729" width="15.33203125" style="61" customWidth="1"/>
    <col min="9730" max="9730" width="13.5" style="61" customWidth="1"/>
    <col min="9731" max="9732" width="12.83203125" style="61" customWidth="1"/>
    <col min="9733" max="9733" width="15" style="61" customWidth="1"/>
    <col min="9734" max="9734" width="16.83203125" style="61" customWidth="1"/>
    <col min="9735" max="9735" width="16.1640625" style="61" customWidth="1"/>
    <col min="9736" max="9736" width="15.5" style="61" customWidth="1"/>
    <col min="9737" max="9737" width="15.83203125" style="61" customWidth="1"/>
    <col min="9738" max="9738" width="19.5" style="61" customWidth="1"/>
    <col min="9739" max="9739" width="15.83203125" style="61" customWidth="1"/>
    <col min="9740" max="9740" width="14.33203125" style="61" customWidth="1"/>
    <col min="9741" max="9741" width="15.83203125" style="61" customWidth="1"/>
    <col min="9742" max="9742" width="17.6640625" style="61" customWidth="1"/>
    <col min="9743" max="9743" width="19.6640625" style="61" customWidth="1"/>
    <col min="9744" max="9744" width="14.5" style="61" customWidth="1"/>
    <col min="9745" max="9980" width="9.1640625" style="61"/>
    <col min="9981" max="9981" width="12.1640625" style="61" customWidth="1"/>
    <col min="9982" max="9982" width="30" style="61" customWidth="1"/>
    <col min="9983" max="9983" width="24.5" style="61" customWidth="1"/>
    <col min="9984" max="9984" width="17.1640625" style="61" customWidth="1"/>
    <col min="9985" max="9985" width="15.33203125" style="61" customWidth="1"/>
    <col min="9986" max="9986" width="13.5" style="61" customWidth="1"/>
    <col min="9987" max="9988" width="12.83203125" style="61" customWidth="1"/>
    <col min="9989" max="9989" width="15" style="61" customWidth="1"/>
    <col min="9990" max="9990" width="16.83203125" style="61" customWidth="1"/>
    <col min="9991" max="9991" width="16.1640625" style="61" customWidth="1"/>
    <col min="9992" max="9992" width="15.5" style="61" customWidth="1"/>
    <col min="9993" max="9993" width="15.83203125" style="61" customWidth="1"/>
    <col min="9994" max="9994" width="19.5" style="61" customWidth="1"/>
    <col min="9995" max="9995" width="15.83203125" style="61" customWidth="1"/>
    <col min="9996" max="9996" width="14.33203125" style="61" customWidth="1"/>
    <col min="9997" max="9997" width="15.83203125" style="61" customWidth="1"/>
    <col min="9998" max="9998" width="17.6640625" style="61" customWidth="1"/>
    <col min="9999" max="9999" width="19.6640625" style="61" customWidth="1"/>
    <col min="10000" max="10000" width="14.5" style="61" customWidth="1"/>
    <col min="10001" max="10236" width="9.1640625" style="61"/>
    <col min="10237" max="10237" width="12.1640625" style="61" customWidth="1"/>
    <col min="10238" max="10238" width="30" style="61" customWidth="1"/>
    <col min="10239" max="10239" width="24.5" style="61" customWidth="1"/>
    <col min="10240" max="10240" width="17.1640625" style="61" customWidth="1"/>
    <col min="10241" max="10241" width="15.33203125" style="61" customWidth="1"/>
    <col min="10242" max="10242" width="13.5" style="61" customWidth="1"/>
    <col min="10243" max="10244" width="12.83203125" style="61" customWidth="1"/>
    <col min="10245" max="10245" width="15" style="61" customWidth="1"/>
    <col min="10246" max="10246" width="16.83203125" style="61" customWidth="1"/>
    <col min="10247" max="10247" width="16.1640625" style="61" customWidth="1"/>
    <col min="10248" max="10248" width="15.5" style="61" customWidth="1"/>
    <col min="10249" max="10249" width="15.83203125" style="61" customWidth="1"/>
    <col min="10250" max="10250" width="19.5" style="61" customWidth="1"/>
    <col min="10251" max="10251" width="15.83203125" style="61" customWidth="1"/>
    <col min="10252" max="10252" width="14.33203125" style="61" customWidth="1"/>
    <col min="10253" max="10253" width="15.83203125" style="61" customWidth="1"/>
    <col min="10254" max="10254" width="17.6640625" style="61" customWidth="1"/>
    <col min="10255" max="10255" width="19.6640625" style="61" customWidth="1"/>
    <col min="10256" max="10256" width="14.5" style="61" customWidth="1"/>
    <col min="10257" max="10492" width="9.1640625" style="61"/>
    <col min="10493" max="10493" width="12.1640625" style="61" customWidth="1"/>
    <col min="10494" max="10494" width="30" style="61" customWidth="1"/>
    <col min="10495" max="10495" width="24.5" style="61" customWidth="1"/>
    <col min="10496" max="10496" width="17.1640625" style="61" customWidth="1"/>
    <col min="10497" max="10497" width="15.33203125" style="61" customWidth="1"/>
    <col min="10498" max="10498" width="13.5" style="61" customWidth="1"/>
    <col min="10499" max="10500" width="12.83203125" style="61" customWidth="1"/>
    <col min="10501" max="10501" width="15" style="61" customWidth="1"/>
    <col min="10502" max="10502" width="16.83203125" style="61" customWidth="1"/>
    <col min="10503" max="10503" width="16.1640625" style="61" customWidth="1"/>
    <col min="10504" max="10504" width="15.5" style="61" customWidth="1"/>
    <col min="10505" max="10505" width="15.83203125" style="61" customWidth="1"/>
    <col min="10506" max="10506" width="19.5" style="61" customWidth="1"/>
    <col min="10507" max="10507" width="15.83203125" style="61" customWidth="1"/>
    <col min="10508" max="10508" width="14.33203125" style="61" customWidth="1"/>
    <col min="10509" max="10509" width="15.83203125" style="61" customWidth="1"/>
    <col min="10510" max="10510" width="17.6640625" style="61" customWidth="1"/>
    <col min="10511" max="10511" width="19.6640625" style="61" customWidth="1"/>
    <col min="10512" max="10512" width="14.5" style="61" customWidth="1"/>
    <col min="10513" max="10748" width="9.1640625" style="61"/>
    <col min="10749" max="10749" width="12.1640625" style="61" customWidth="1"/>
    <col min="10750" max="10750" width="30" style="61" customWidth="1"/>
    <col min="10751" max="10751" width="24.5" style="61" customWidth="1"/>
    <col min="10752" max="10752" width="17.1640625" style="61" customWidth="1"/>
    <col min="10753" max="10753" width="15.33203125" style="61" customWidth="1"/>
    <col min="10754" max="10754" width="13.5" style="61" customWidth="1"/>
    <col min="10755" max="10756" width="12.83203125" style="61" customWidth="1"/>
    <col min="10757" max="10757" width="15" style="61" customWidth="1"/>
    <col min="10758" max="10758" width="16.83203125" style="61" customWidth="1"/>
    <col min="10759" max="10759" width="16.1640625" style="61" customWidth="1"/>
    <col min="10760" max="10760" width="15.5" style="61" customWidth="1"/>
    <col min="10761" max="10761" width="15.83203125" style="61" customWidth="1"/>
    <col min="10762" max="10762" width="19.5" style="61" customWidth="1"/>
    <col min="10763" max="10763" width="15.83203125" style="61" customWidth="1"/>
    <col min="10764" max="10764" width="14.33203125" style="61" customWidth="1"/>
    <col min="10765" max="10765" width="15.83203125" style="61" customWidth="1"/>
    <col min="10766" max="10766" width="17.6640625" style="61" customWidth="1"/>
    <col min="10767" max="10767" width="19.6640625" style="61" customWidth="1"/>
    <col min="10768" max="10768" width="14.5" style="61" customWidth="1"/>
    <col min="10769" max="11004" width="9.1640625" style="61"/>
    <col min="11005" max="11005" width="12.1640625" style="61" customWidth="1"/>
    <col min="11006" max="11006" width="30" style="61" customWidth="1"/>
    <col min="11007" max="11007" width="24.5" style="61" customWidth="1"/>
    <col min="11008" max="11008" width="17.1640625" style="61" customWidth="1"/>
    <col min="11009" max="11009" width="15.33203125" style="61" customWidth="1"/>
    <col min="11010" max="11010" width="13.5" style="61" customWidth="1"/>
    <col min="11011" max="11012" width="12.83203125" style="61" customWidth="1"/>
    <col min="11013" max="11013" width="15" style="61" customWidth="1"/>
    <col min="11014" max="11014" width="16.83203125" style="61" customWidth="1"/>
    <col min="11015" max="11015" width="16.1640625" style="61" customWidth="1"/>
    <col min="11016" max="11016" width="15.5" style="61" customWidth="1"/>
    <col min="11017" max="11017" width="15.83203125" style="61" customWidth="1"/>
    <col min="11018" max="11018" width="19.5" style="61" customWidth="1"/>
    <col min="11019" max="11019" width="15.83203125" style="61" customWidth="1"/>
    <col min="11020" max="11020" width="14.33203125" style="61" customWidth="1"/>
    <col min="11021" max="11021" width="15.83203125" style="61" customWidth="1"/>
    <col min="11022" max="11022" width="17.6640625" style="61" customWidth="1"/>
    <col min="11023" max="11023" width="19.6640625" style="61" customWidth="1"/>
    <col min="11024" max="11024" width="14.5" style="61" customWidth="1"/>
    <col min="11025" max="11260" width="9.1640625" style="61"/>
    <col min="11261" max="11261" width="12.1640625" style="61" customWidth="1"/>
    <col min="11262" max="11262" width="30" style="61" customWidth="1"/>
    <col min="11263" max="11263" width="24.5" style="61" customWidth="1"/>
    <col min="11264" max="11264" width="17.1640625" style="61" customWidth="1"/>
    <col min="11265" max="11265" width="15.33203125" style="61" customWidth="1"/>
    <col min="11266" max="11266" width="13.5" style="61" customWidth="1"/>
    <col min="11267" max="11268" width="12.83203125" style="61" customWidth="1"/>
    <col min="11269" max="11269" width="15" style="61" customWidth="1"/>
    <col min="11270" max="11270" width="16.83203125" style="61" customWidth="1"/>
    <col min="11271" max="11271" width="16.1640625" style="61" customWidth="1"/>
    <col min="11272" max="11272" width="15.5" style="61" customWidth="1"/>
    <col min="11273" max="11273" width="15.83203125" style="61" customWidth="1"/>
    <col min="11274" max="11274" width="19.5" style="61" customWidth="1"/>
    <col min="11275" max="11275" width="15.83203125" style="61" customWidth="1"/>
    <col min="11276" max="11276" width="14.33203125" style="61" customWidth="1"/>
    <col min="11277" max="11277" width="15.83203125" style="61" customWidth="1"/>
    <col min="11278" max="11278" width="17.6640625" style="61" customWidth="1"/>
    <col min="11279" max="11279" width="19.6640625" style="61" customWidth="1"/>
    <col min="11280" max="11280" width="14.5" style="61" customWidth="1"/>
    <col min="11281" max="11516" width="9.1640625" style="61"/>
    <col min="11517" max="11517" width="12.1640625" style="61" customWidth="1"/>
    <col min="11518" max="11518" width="30" style="61" customWidth="1"/>
    <col min="11519" max="11519" width="24.5" style="61" customWidth="1"/>
    <col min="11520" max="11520" width="17.1640625" style="61" customWidth="1"/>
    <col min="11521" max="11521" width="15.33203125" style="61" customWidth="1"/>
    <col min="11522" max="11522" width="13.5" style="61" customWidth="1"/>
    <col min="11523" max="11524" width="12.83203125" style="61" customWidth="1"/>
    <col min="11525" max="11525" width="15" style="61" customWidth="1"/>
    <col min="11526" max="11526" width="16.83203125" style="61" customWidth="1"/>
    <col min="11527" max="11527" width="16.1640625" style="61" customWidth="1"/>
    <col min="11528" max="11528" width="15.5" style="61" customWidth="1"/>
    <col min="11529" max="11529" width="15.83203125" style="61" customWidth="1"/>
    <col min="11530" max="11530" width="19.5" style="61" customWidth="1"/>
    <col min="11531" max="11531" width="15.83203125" style="61" customWidth="1"/>
    <col min="11532" max="11532" width="14.33203125" style="61" customWidth="1"/>
    <col min="11533" max="11533" width="15.83203125" style="61" customWidth="1"/>
    <col min="11534" max="11534" width="17.6640625" style="61" customWidth="1"/>
    <col min="11535" max="11535" width="19.6640625" style="61" customWidth="1"/>
    <col min="11536" max="11536" width="14.5" style="61" customWidth="1"/>
    <col min="11537" max="11772" width="9.1640625" style="61"/>
    <col min="11773" max="11773" width="12.1640625" style="61" customWidth="1"/>
    <col min="11774" max="11774" width="30" style="61" customWidth="1"/>
    <col min="11775" max="11775" width="24.5" style="61" customWidth="1"/>
    <col min="11776" max="11776" width="17.1640625" style="61" customWidth="1"/>
    <col min="11777" max="11777" width="15.33203125" style="61" customWidth="1"/>
    <col min="11778" max="11778" width="13.5" style="61" customWidth="1"/>
    <col min="11779" max="11780" width="12.83203125" style="61" customWidth="1"/>
    <col min="11781" max="11781" width="15" style="61" customWidth="1"/>
    <col min="11782" max="11782" width="16.83203125" style="61" customWidth="1"/>
    <col min="11783" max="11783" width="16.1640625" style="61" customWidth="1"/>
    <col min="11784" max="11784" width="15.5" style="61" customWidth="1"/>
    <col min="11785" max="11785" width="15.83203125" style="61" customWidth="1"/>
    <col min="11786" max="11786" width="19.5" style="61" customWidth="1"/>
    <col min="11787" max="11787" width="15.83203125" style="61" customWidth="1"/>
    <col min="11788" max="11788" width="14.33203125" style="61" customWidth="1"/>
    <col min="11789" max="11789" width="15.83203125" style="61" customWidth="1"/>
    <col min="11790" max="11790" width="17.6640625" style="61" customWidth="1"/>
    <col min="11791" max="11791" width="19.6640625" style="61" customWidth="1"/>
    <col min="11792" max="11792" width="14.5" style="61" customWidth="1"/>
    <col min="11793" max="12028" width="9.1640625" style="61"/>
    <col min="12029" max="12029" width="12.1640625" style="61" customWidth="1"/>
    <col min="12030" max="12030" width="30" style="61" customWidth="1"/>
    <col min="12031" max="12031" width="24.5" style="61" customWidth="1"/>
    <col min="12032" max="12032" width="17.1640625" style="61" customWidth="1"/>
    <col min="12033" max="12033" width="15.33203125" style="61" customWidth="1"/>
    <col min="12034" max="12034" width="13.5" style="61" customWidth="1"/>
    <col min="12035" max="12036" width="12.83203125" style="61" customWidth="1"/>
    <col min="12037" max="12037" width="15" style="61" customWidth="1"/>
    <col min="12038" max="12038" width="16.83203125" style="61" customWidth="1"/>
    <col min="12039" max="12039" width="16.1640625" style="61" customWidth="1"/>
    <col min="12040" max="12040" width="15.5" style="61" customWidth="1"/>
    <col min="12041" max="12041" width="15.83203125" style="61" customWidth="1"/>
    <col min="12042" max="12042" width="19.5" style="61" customWidth="1"/>
    <col min="12043" max="12043" width="15.83203125" style="61" customWidth="1"/>
    <col min="12044" max="12044" width="14.33203125" style="61" customWidth="1"/>
    <col min="12045" max="12045" width="15.83203125" style="61" customWidth="1"/>
    <col min="12046" max="12046" width="17.6640625" style="61" customWidth="1"/>
    <col min="12047" max="12047" width="19.6640625" style="61" customWidth="1"/>
    <col min="12048" max="12048" width="14.5" style="61" customWidth="1"/>
    <col min="12049" max="12284" width="9.1640625" style="61"/>
    <col min="12285" max="12285" width="12.1640625" style="61" customWidth="1"/>
    <col min="12286" max="12286" width="30" style="61" customWidth="1"/>
    <col min="12287" max="12287" width="24.5" style="61" customWidth="1"/>
    <col min="12288" max="12288" width="17.1640625" style="61" customWidth="1"/>
    <col min="12289" max="12289" width="15.33203125" style="61" customWidth="1"/>
    <col min="12290" max="12290" width="13.5" style="61" customWidth="1"/>
    <col min="12291" max="12292" width="12.83203125" style="61" customWidth="1"/>
    <col min="12293" max="12293" width="15" style="61" customWidth="1"/>
    <col min="12294" max="12294" width="16.83203125" style="61" customWidth="1"/>
    <col min="12295" max="12295" width="16.1640625" style="61" customWidth="1"/>
    <col min="12296" max="12296" width="15.5" style="61" customWidth="1"/>
    <col min="12297" max="12297" width="15.83203125" style="61" customWidth="1"/>
    <col min="12298" max="12298" width="19.5" style="61" customWidth="1"/>
    <col min="12299" max="12299" width="15.83203125" style="61" customWidth="1"/>
    <col min="12300" max="12300" width="14.33203125" style="61" customWidth="1"/>
    <col min="12301" max="12301" width="15.83203125" style="61" customWidth="1"/>
    <col min="12302" max="12302" width="17.6640625" style="61" customWidth="1"/>
    <col min="12303" max="12303" width="19.6640625" style="61" customWidth="1"/>
    <col min="12304" max="12304" width="14.5" style="61" customWidth="1"/>
    <col min="12305" max="12540" width="9.1640625" style="61"/>
    <col min="12541" max="12541" width="12.1640625" style="61" customWidth="1"/>
    <col min="12542" max="12542" width="30" style="61" customWidth="1"/>
    <col min="12543" max="12543" width="24.5" style="61" customWidth="1"/>
    <col min="12544" max="12544" width="17.1640625" style="61" customWidth="1"/>
    <col min="12545" max="12545" width="15.33203125" style="61" customWidth="1"/>
    <col min="12546" max="12546" width="13.5" style="61" customWidth="1"/>
    <col min="12547" max="12548" width="12.83203125" style="61" customWidth="1"/>
    <col min="12549" max="12549" width="15" style="61" customWidth="1"/>
    <col min="12550" max="12550" width="16.83203125" style="61" customWidth="1"/>
    <col min="12551" max="12551" width="16.1640625" style="61" customWidth="1"/>
    <col min="12552" max="12552" width="15.5" style="61" customWidth="1"/>
    <col min="12553" max="12553" width="15.83203125" style="61" customWidth="1"/>
    <col min="12554" max="12554" width="19.5" style="61" customWidth="1"/>
    <col min="12555" max="12555" width="15.83203125" style="61" customWidth="1"/>
    <col min="12556" max="12556" width="14.33203125" style="61" customWidth="1"/>
    <col min="12557" max="12557" width="15.83203125" style="61" customWidth="1"/>
    <col min="12558" max="12558" width="17.6640625" style="61" customWidth="1"/>
    <col min="12559" max="12559" width="19.6640625" style="61" customWidth="1"/>
    <col min="12560" max="12560" width="14.5" style="61" customWidth="1"/>
    <col min="12561" max="12796" width="9.1640625" style="61"/>
    <col min="12797" max="12797" width="12.1640625" style="61" customWidth="1"/>
    <col min="12798" max="12798" width="30" style="61" customWidth="1"/>
    <col min="12799" max="12799" width="24.5" style="61" customWidth="1"/>
    <col min="12800" max="12800" width="17.1640625" style="61" customWidth="1"/>
    <col min="12801" max="12801" width="15.33203125" style="61" customWidth="1"/>
    <col min="12802" max="12802" width="13.5" style="61" customWidth="1"/>
    <col min="12803" max="12804" width="12.83203125" style="61" customWidth="1"/>
    <col min="12805" max="12805" width="15" style="61" customWidth="1"/>
    <col min="12806" max="12806" width="16.83203125" style="61" customWidth="1"/>
    <col min="12807" max="12807" width="16.1640625" style="61" customWidth="1"/>
    <col min="12808" max="12808" width="15.5" style="61" customWidth="1"/>
    <col min="12809" max="12809" width="15.83203125" style="61" customWidth="1"/>
    <col min="12810" max="12810" width="19.5" style="61" customWidth="1"/>
    <col min="12811" max="12811" width="15.83203125" style="61" customWidth="1"/>
    <col min="12812" max="12812" width="14.33203125" style="61" customWidth="1"/>
    <col min="12813" max="12813" width="15.83203125" style="61" customWidth="1"/>
    <col min="12814" max="12814" width="17.6640625" style="61" customWidth="1"/>
    <col min="12815" max="12815" width="19.6640625" style="61" customWidth="1"/>
    <col min="12816" max="12816" width="14.5" style="61" customWidth="1"/>
    <col min="12817" max="13052" width="9.1640625" style="61"/>
    <col min="13053" max="13053" width="12.1640625" style="61" customWidth="1"/>
    <col min="13054" max="13054" width="30" style="61" customWidth="1"/>
    <col min="13055" max="13055" width="24.5" style="61" customWidth="1"/>
    <col min="13056" max="13056" width="17.1640625" style="61" customWidth="1"/>
    <col min="13057" max="13057" width="15.33203125" style="61" customWidth="1"/>
    <col min="13058" max="13058" width="13.5" style="61" customWidth="1"/>
    <col min="13059" max="13060" width="12.83203125" style="61" customWidth="1"/>
    <col min="13061" max="13061" width="15" style="61" customWidth="1"/>
    <col min="13062" max="13062" width="16.83203125" style="61" customWidth="1"/>
    <col min="13063" max="13063" width="16.1640625" style="61" customWidth="1"/>
    <col min="13064" max="13064" width="15.5" style="61" customWidth="1"/>
    <col min="13065" max="13065" width="15.83203125" style="61" customWidth="1"/>
    <col min="13066" max="13066" width="19.5" style="61" customWidth="1"/>
    <col min="13067" max="13067" width="15.83203125" style="61" customWidth="1"/>
    <col min="13068" max="13068" width="14.33203125" style="61" customWidth="1"/>
    <col min="13069" max="13069" width="15.83203125" style="61" customWidth="1"/>
    <col min="13070" max="13070" width="17.6640625" style="61" customWidth="1"/>
    <col min="13071" max="13071" width="19.6640625" style="61" customWidth="1"/>
    <col min="13072" max="13072" width="14.5" style="61" customWidth="1"/>
    <col min="13073" max="13308" width="9.1640625" style="61"/>
    <col min="13309" max="13309" width="12.1640625" style="61" customWidth="1"/>
    <col min="13310" max="13310" width="30" style="61" customWidth="1"/>
    <col min="13311" max="13311" width="24.5" style="61" customWidth="1"/>
    <col min="13312" max="13312" width="17.1640625" style="61" customWidth="1"/>
    <col min="13313" max="13313" width="15.33203125" style="61" customWidth="1"/>
    <col min="13314" max="13314" width="13.5" style="61" customWidth="1"/>
    <col min="13315" max="13316" width="12.83203125" style="61" customWidth="1"/>
    <col min="13317" max="13317" width="15" style="61" customWidth="1"/>
    <col min="13318" max="13318" width="16.83203125" style="61" customWidth="1"/>
    <col min="13319" max="13319" width="16.1640625" style="61" customWidth="1"/>
    <col min="13320" max="13320" width="15.5" style="61" customWidth="1"/>
    <col min="13321" max="13321" width="15.83203125" style="61" customWidth="1"/>
    <col min="13322" max="13322" width="19.5" style="61" customWidth="1"/>
    <col min="13323" max="13323" width="15.83203125" style="61" customWidth="1"/>
    <col min="13324" max="13324" width="14.33203125" style="61" customWidth="1"/>
    <col min="13325" max="13325" width="15.83203125" style="61" customWidth="1"/>
    <col min="13326" max="13326" width="17.6640625" style="61" customWidth="1"/>
    <col min="13327" max="13327" width="19.6640625" style="61" customWidth="1"/>
    <col min="13328" max="13328" width="14.5" style="61" customWidth="1"/>
    <col min="13329" max="13564" width="9.1640625" style="61"/>
    <col min="13565" max="13565" width="12.1640625" style="61" customWidth="1"/>
    <col min="13566" max="13566" width="30" style="61" customWidth="1"/>
    <col min="13567" max="13567" width="24.5" style="61" customWidth="1"/>
    <col min="13568" max="13568" width="17.1640625" style="61" customWidth="1"/>
    <col min="13569" max="13569" width="15.33203125" style="61" customWidth="1"/>
    <col min="13570" max="13570" width="13.5" style="61" customWidth="1"/>
    <col min="13571" max="13572" width="12.83203125" style="61" customWidth="1"/>
    <col min="13573" max="13573" width="15" style="61" customWidth="1"/>
    <col min="13574" max="13574" width="16.83203125" style="61" customWidth="1"/>
    <col min="13575" max="13575" width="16.1640625" style="61" customWidth="1"/>
    <col min="13576" max="13576" width="15.5" style="61" customWidth="1"/>
    <col min="13577" max="13577" width="15.83203125" style="61" customWidth="1"/>
    <col min="13578" max="13578" width="19.5" style="61" customWidth="1"/>
    <col min="13579" max="13579" width="15.83203125" style="61" customWidth="1"/>
    <col min="13580" max="13580" width="14.33203125" style="61" customWidth="1"/>
    <col min="13581" max="13581" width="15.83203125" style="61" customWidth="1"/>
    <col min="13582" max="13582" width="17.6640625" style="61" customWidth="1"/>
    <col min="13583" max="13583" width="19.6640625" style="61" customWidth="1"/>
    <col min="13584" max="13584" width="14.5" style="61" customWidth="1"/>
    <col min="13585" max="13820" width="9.1640625" style="61"/>
    <col min="13821" max="13821" width="12.1640625" style="61" customWidth="1"/>
    <col min="13822" max="13822" width="30" style="61" customWidth="1"/>
    <col min="13823" max="13823" width="24.5" style="61" customWidth="1"/>
    <col min="13824" max="13824" width="17.1640625" style="61" customWidth="1"/>
    <col min="13825" max="13825" width="15.33203125" style="61" customWidth="1"/>
    <col min="13826" max="13826" width="13.5" style="61" customWidth="1"/>
    <col min="13827" max="13828" width="12.83203125" style="61" customWidth="1"/>
    <col min="13829" max="13829" width="15" style="61" customWidth="1"/>
    <col min="13830" max="13830" width="16.83203125" style="61" customWidth="1"/>
    <col min="13831" max="13831" width="16.1640625" style="61" customWidth="1"/>
    <col min="13832" max="13832" width="15.5" style="61" customWidth="1"/>
    <col min="13833" max="13833" width="15.83203125" style="61" customWidth="1"/>
    <col min="13834" max="13834" width="19.5" style="61" customWidth="1"/>
    <col min="13835" max="13835" width="15.83203125" style="61" customWidth="1"/>
    <col min="13836" max="13836" width="14.33203125" style="61" customWidth="1"/>
    <col min="13837" max="13837" width="15.83203125" style="61" customWidth="1"/>
    <col min="13838" max="13838" width="17.6640625" style="61" customWidth="1"/>
    <col min="13839" max="13839" width="19.6640625" style="61" customWidth="1"/>
    <col min="13840" max="13840" width="14.5" style="61" customWidth="1"/>
    <col min="13841" max="14076" width="9.1640625" style="61"/>
    <col min="14077" max="14077" width="12.1640625" style="61" customWidth="1"/>
    <col min="14078" max="14078" width="30" style="61" customWidth="1"/>
    <col min="14079" max="14079" width="24.5" style="61" customWidth="1"/>
    <col min="14080" max="14080" width="17.1640625" style="61" customWidth="1"/>
    <col min="14081" max="14081" width="15.33203125" style="61" customWidth="1"/>
    <col min="14082" max="14082" width="13.5" style="61" customWidth="1"/>
    <col min="14083" max="14084" width="12.83203125" style="61" customWidth="1"/>
    <col min="14085" max="14085" width="15" style="61" customWidth="1"/>
    <col min="14086" max="14086" width="16.83203125" style="61" customWidth="1"/>
    <col min="14087" max="14087" width="16.1640625" style="61" customWidth="1"/>
    <col min="14088" max="14088" width="15.5" style="61" customWidth="1"/>
    <col min="14089" max="14089" width="15.83203125" style="61" customWidth="1"/>
    <col min="14090" max="14090" width="19.5" style="61" customWidth="1"/>
    <col min="14091" max="14091" width="15.83203125" style="61" customWidth="1"/>
    <col min="14092" max="14092" width="14.33203125" style="61" customWidth="1"/>
    <col min="14093" max="14093" width="15.83203125" style="61" customWidth="1"/>
    <col min="14094" max="14094" width="17.6640625" style="61" customWidth="1"/>
    <col min="14095" max="14095" width="19.6640625" style="61" customWidth="1"/>
    <col min="14096" max="14096" width="14.5" style="61" customWidth="1"/>
    <col min="14097" max="14332" width="9.1640625" style="61"/>
    <col min="14333" max="14333" width="12.1640625" style="61" customWidth="1"/>
    <col min="14334" max="14334" width="30" style="61" customWidth="1"/>
    <col min="14335" max="14335" width="24.5" style="61" customWidth="1"/>
    <col min="14336" max="14336" width="17.1640625" style="61" customWidth="1"/>
    <col min="14337" max="14337" width="15.33203125" style="61" customWidth="1"/>
    <col min="14338" max="14338" width="13.5" style="61" customWidth="1"/>
    <col min="14339" max="14340" width="12.83203125" style="61" customWidth="1"/>
    <col min="14341" max="14341" width="15" style="61" customWidth="1"/>
    <col min="14342" max="14342" width="16.83203125" style="61" customWidth="1"/>
    <col min="14343" max="14343" width="16.1640625" style="61" customWidth="1"/>
    <col min="14344" max="14344" width="15.5" style="61" customWidth="1"/>
    <col min="14345" max="14345" width="15.83203125" style="61" customWidth="1"/>
    <col min="14346" max="14346" width="19.5" style="61" customWidth="1"/>
    <col min="14347" max="14347" width="15.83203125" style="61" customWidth="1"/>
    <col min="14348" max="14348" width="14.33203125" style="61" customWidth="1"/>
    <col min="14349" max="14349" width="15.83203125" style="61" customWidth="1"/>
    <col min="14350" max="14350" width="17.6640625" style="61" customWidth="1"/>
    <col min="14351" max="14351" width="19.6640625" style="61" customWidth="1"/>
    <col min="14352" max="14352" width="14.5" style="61" customWidth="1"/>
    <col min="14353" max="14588" width="9.1640625" style="61"/>
    <col min="14589" max="14589" width="12.1640625" style="61" customWidth="1"/>
    <col min="14590" max="14590" width="30" style="61" customWidth="1"/>
    <col min="14591" max="14591" width="24.5" style="61" customWidth="1"/>
    <col min="14592" max="14592" width="17.1640625" style="61" customWidth="1"/>
    <col min="14593" max="14593" width="15.33203125" style="61" customWidth="1"/>
    <col min="14594" max="14594" width="13.5" style="61" customWidth="1"/>
    <col min="14595" max="14596" width="12.83203125" style="61" customWidth="1"/>
    <col min="14597" max="14597" width="15" style="61" customWidth="1"/>
    <col min="14598" max="14598" width="16.83203125" style="61" customWidth="1"/>
    <col min="14599" max="14599" width="16.1640625" style="61" customWidth="1"/>
    <col min="14600" max="14600" width="15.5" style="61" customWidth="1"/>
    <col min="14601" max="14601" width="15.83203125" style="61" customWidth="1"/>
    <col min="14602" max="14602" width="19.5" style="61" customWidth="1"/>
    <col min="14603" max="14603" width="15.83203125" style="61" customWidth="1"/>
    <col min="14604" max="14604" width="14.33203125" style="61" customWidth="1"/>
    <col min="14605" max="14605" width="15.83203125" style="61" customWidth="1"/>
    <col min="14606" max="14606" width="17.6640625" style="61" customWidth="1"/>
    <col min="14607" max="14607" width="19.6640625" style="61" customWidth="1"/>
    <col min="14608" max="14608" width="14.5" style="61" customWidth="1"/>
    <col min="14609" max="14844" width="9.1640625" style="61"/>
    <col min="14845" max="14845" width="12.1640625" style="61" customWidth="1"/>
    <col min="14846" max="14846" width="30" style="61" customWidth="1"/>
    <col min="14847" max="14847" width="24.5" style="61" customWidth="1"/>
    <col min="14848" max="14848" width="17.1640625" style="61" customWidth="1"/>
    <col min="14849" max="14849" width="15.33203125" style="61" customWidth="1"/>
    <col min="14850" max="14850" width="13.5" style="61" customWidth="1"/>
    <col min="14851" max="14852" width="12.83203125" style="61" customWidth="1"/>
    <col min="14853" max="14853" width="15" style="61" customWidth="1"/>
    <col min="14854" max="14854" width="16.83203125" style="61" customWidth="1"/>
    <col min="14855" max="14855" width="16.1640625" style="61" customWidth="1"/>
    <col min="14856" max="14856" width="15.5" style="61" customWidth="1"/>
    <col min="14857" max="14857" width="15.83203125" style="61" customWidth="1"/>
    <col min="14858" max="14858" width="19.5" style="61" customWidth="1"/>
    <col min="14859" max="14859" width="15.83203125" style="61" customWidth="1"/>
    <col min="14860" max="14860" width="14.33203125" style="61" customWidth="1"/>
    <col min="14861" max="14861" width="15.83203125" style="61" customWidth="1"/>
    <col min="14862" max="14862" width="17.6640625" style="61" customWidth="1"/>
    <col min="14863" max="14863" width="19.6640625" style="61" customWidth="1"/>
    <col min="14864" max="14864" width="14.5" style="61" customWidth="1"/>
    <col min="14865" max="15100" width="9.1640625" style="61"/>
    <col min="15101" max="15101" width="12.1640625" style="61" customWidth="1"/>
    <col min="15102" max="15102" width="30" style="61" customWidth="1"/>
    <col min="15103" max="15103" width="24.5" style="61" customWidth="1"/>
    <col min="15104" max="15104" width="17.1640625" style="61" customWidth="1"/>
    <col min="15105" max="15105" width="15.33203125" style="61" customWidth="1"/>
    <col min="15106" max="15106" width="13.5" style="61" customWidth="1"/>
    <col min="15107" max="15108" width="12.83203125" style="61" customWidth="1"/>
    <col min="15109" max="15109" width="15" style="61" customWidth="1"/>
    <col min="15110" max="15110" width="16.83203125" style="61" customWidth="1"/>
    <col min="15111" max="15111" width="16.1640625" style="61" customWidth="1"/>
    <col min="15112" max="15112" width="15.5" style="61" customWidth="1"/>
    <col min="15113" max="15113" width="15.83203125" style="61" customWidth="1"/>
    <col min="15114" max="15114" width="19.5" style="61" customWidth="1"/>
    <col min="15115" max="15115" width="15.83203125" style="61" customWidth="1"/>
    <col min="15116" max="15116" width="14.33203125" style="61" customWidth="1"/>
    <col min="15117" max="15117" width="15.83203125" style="61" customWidth="1"/>
    <col min="15118" max="15118" width="17.6640625" style="61" customWidth="1"/>
    <col min="15119" max="15119" width="19.6640625" style="61" customWidth="1"/>
    <col min="15120" max="15120" width="14.5" style="61" customWidth="1"/>
    <col min="15121" max="15356" width="9.1640625" style="61"/>
    <col min="15357" max="15357" width="12.1640625" style="61" customWidth="1"/>
    <col min="15358" max="15358" width="30" style="61" customWidth="1"/>
    <col min="15359" max="15359" width="24.5" style="61" customWidth="1"/>
    <col min="15360" max="15360" width="17.1640625" style="61" customWidth="1"/>
    <col min="15361" max="15361" width="15.33203125" style="61" customWidth="1"/>
    <col min="15362" max="15362" width="13.5" style="61" customWidth="1"/>
    <col min="15363" max="15364" width="12.83203125" style="61" customWidth="1"/>
    <col min="15365" max="15365" width="15" style="61" customWidth="1"/>
    <col min="15366" max="15366" width="16.83203125" style="61" customWidth="1"/>
    <col min="15367" max="15367" width="16.1640625" style="61" customWidth="1"/>
    <col min="15368" max="15368" width="15.5" style="61" customWidth="1"/>
    <col min="15369" max="15369" width="15.83203125" style="61" customWidth="1"/>
    <col min="15370" max="15370" width="19.5" style="61" customWidth="1"/>
    <col min="15371" max="15371" width="15.83203125" style="61" customWidth="1"/>
    <col min="15372" max="15372" width="14.33203125" style="61" customWidth="1"/>
    <col min="15373" max="15373" width="15.83203125" style="61" customWidth="1"/>
    <col min="15374" max="15374" width="17.6640625" style="61" customWidth="1"/>
    <col min="15375" max="15375" width="19.6640625" style="61" customWidth="1"/>
    <col min="15376" max="15376" width="14.5" style="61" customWidth="1"/>
    <col min="15377" max="15612" width="9.1640625" style="61"/>
    <col min="15613" max="15613" width="12.1640625" style="61" customWidth="1"/>
    <col min="15614" max="15614" width="30" style="61" customWidth="1"/>
    <col min="15615" max="15615" width="24.5" style="61" customWidth="1"/>
    <col min="15616" max="15616" width="17.1640625" style="61" customWidth="1"/>
    <col min="15617" max="15617" width="15.33203125" style="61" customWidth="1"/>
    <col min="15618" max="15618" width="13.5" style="61" customWidth="1"/>
    <col min="15619" max="15620" width="12.83203125" style="61" customWidth="1"/>
    <col min="15621" max="15621" width="15" style="61" customWidth="1"/>
    <col min="15622" max="15622" width="16.83203125" style="61" customWidth="1"/>
    <col min="15623" max="15623" width="16.1640625" style="61" customWidth="1"/>
    <col min="15624" max="15624" width="15.5" style="61" customWidth="1"/>
    <col min="15625" max="15625" width="15.83203125" style="61" customWidth="1"/>
    <col min="15626" max="15626" width="19.5" style="61" customWidth="1"/>
    <col min="15627" max="15627" width="15.83203125" style="61" customWidth="1"/>
    <col min="15628" max="15628" width="14.33203125" style="61" customWidth="1"/>
    <col min="15629" max="15629" width="15.83203125" style="61" customWidth="1"/>
    <col min="15630" max="15630" width="17.6640625" style="61" customWidth="1"/>
    <col min="15631" max="15631" width="19.6640625" style="61" customWidth="1"/>
    <col min="15632" max="15632" width="14.5" style="61" customWidth="1"/>
    <col min="15633" max="15868" width="9.1640625" style="61"/>
    <col min="15869" max="15869" width="12.1640625" style="61" customWidth="1"/>
    <col min="15870" max="15870" width="30" style="61" customWidth="1"/>
    <col min="15871" max="15871" width="24.5" style="61" customWidth="1"/>
    <col min="15872" max="15872" width="17.1640625" style="61" customWidth="1"/>
    <col min="15873" max="15873" width="15.33203125" style="61" customWidth="1"/>
    <col min="15874" max="15874" width="13.5" style="61" customWidth="1"/>
    <col min="15875" max="15876" width="12.83203125" style="61" customWidth="1"/>
    <col min="15877" max="15877" width="15" style="61" customWidth="1"/>
    <col min="15878" max="15878" width="16.83203125" style="61" customWidth="1"/>
    <col min="15879" max="15879" width="16.1640625" style="61" customWidth="1"/>
    <col min="15880" max="15880" width="15.5" style="61" customWidth="1"/>
    <col min="15881" max="15881" width="15.83203125" style="61" customWidth="1"/>
    <col min="15882" max="15882" width="19.5" style="61" customWidth="1"/>
    <col min="15883" max="15883" width="15.83203125" style="61" customWidth="1"/>
    <col min="15884" max="15884" width="14.33203125" style="61" customWidth="1"/>
    <col min="15885" max="15885" width="15.83203125" style="61" customWidth="1"/>
    <col min="15886" max="15886" width="17.6640625" style="61" customWidth="1"/>
    <col min="15887" max="15887" width="19.6640625" style="61" customWidth="1"/>
    <col min="15888" max="15888" width="14.5" style="61" customWidth="1"/>
    <col min="15889" max="16124" width="9.1640625" style="61"/>
    <col min="16125" max="16125" width="12.1640625" style="61" customWidth="1"/>
    <col min="16126" max="16126" width="30" style="61" customWidth="1"/>
    <col min="16127" max="16127" width="24.5" style="61" customWidth="1"/>
    <col min="16128" max="16128" width="17.1640625" style="61" customWidth="1"/>
    <col min="16129" max="16129" width="15.33203125" style="61" customWidth="1"/>
    <col min="16130" max="16130" width="13.5" style="61" customWidth="1"/>
    <col min="16131" max="16132" width="12.83203125" style="61" customWidth="1"/>
    <col min="16133" max="16133" width="15" style="61" customWidth="1"/>
    <col min="16134" max="16134" width="16.83203125" style="61" customWidth="1"/>
    <col min="16135" max="16135" width="16.1640625" style="61" customWidth="1"/>
    <col min="16136" max="16136" width="15.5" style="61" customWidth="1"/>
    <col min="16137" max="16137" width="15.83203125" style="61" customWidth="1"/>
    <col min="16138" max="16138" width="19.5" style="61" customWidth="1"/>
    <col min="16139" max="16139" width="15.83203125" style="61" customWidth="1"/>
    <col min="16140" max="16140" width="14.33203125" style="61" customWidth="1"/>
    <col min="16141" max="16141" width="15.83203125" style="61" customWidth="1"/>
    <col min="16142" max="16142" width="17.6640625" style="61" customWidth="1"/>
    <col min="16143" max="16143" width="19.6640625" style="61" customWidth="1"/>
    <col min="16144" max="16144" width="14.5" style="61" customWidth="1"/>
    <col min="16145" max="16384" width="9.1640625" style="61"/>
  </cols>
  <sheetData>
    <row r="1" spans="1:18" ht="15.75" x14ac:dyDescent="0.25">
      <c r="A1" s="4" t="s">
        <v>68</v>
      </c>
      <c r="E1" s="62"/>
      <c r="F1" s="62"/>
      <c r="M1" s="137"/>
      <c r="N1" s="58"/>
      <c r="O1" s="58"/>
      <c r="P1" s="58"/>
      <c r="Q1" s="58"/>
      <c r="R1" s="58"/>
    </row>
    <row r="2" spans="1:18" ht="16.149999999999999" customHeight="1" x14ac:dyDescent="0.25">
      <c r="A2" s="60" t="s">
        <v>64</v>
      </c>
      <c r="E2" s="62"/>
      <c r="M2" s="137"/>
      <c r="N2" s="58"/>
      <c r="O2" s="58"/>
      <c r="P2" s="58"/>
      <c r="Q2" s="58"/>
      <c r="R2" s="58"/>
    </row>
    <row r="3" spans="1:18" ht="15.75" x14ac:dyDescent="0.25">
      <c r="E3" s="62"/>
    </row>
    <row r="4" spans="1:18" ht="15.75" customHeight="1" x14ac:dyDescent="0.25">
      <c r="A4" s="138" t="s">
        <v>65</v>
      </c>
      <c r="B4" s="138"/>
      <c r="C4" s="138"/>
      <c r="D4" s="138"/>
      <c r="E4" s="138"/>
      <c r="F4" s="138"/>
      <c r="G4" s="138"/>
      <c r="H4" s="138"/>
      <c r="I4" s="138"/>
      <c r="J4" s="138"/>
      <c r="K4" s="138"/>
      <c r="L4" s="138"/>
      <c r="M4" s="138"/>
      <c r="N4" s="63"/>
      <c r="O4" s="63"/>
      <c r="P4" s="63"/>
      <c r="Q4" s="63"/>
      <c r="R4" s="63"/>
    </row>
    <row r="5" spans="1:18" ht="15.75" customHeight="1" x14ac:dyDescent="0.2">
      <c r="A5" s="64"/>
      <c r="B5" s="64"/>
      <c r="C5" s="64"/>
      <c r="D5" s="64"/>
      <c r="E5" s="64"/>
    </row>
    <row r="6" spans="1:18" ht="15.75" customHeight="1" x14ac:dyDescent="0.2">
      <c r="A6" s="64"/>
      <c r="B6" s="64"/>
      <c r="C6" s="64"/>
      <c r="D6" s="64"/>
      <c r="E6" s="64"/>
    </row>
    <row r="7" spans="1:18" ht="15.75" customHeight="1" x14ac:dyDescent="0.2">
      <c r="A7" s="64"/>
      <c r="B7" s="64"/>
      <c r="C7" s="64"/>
      <c r="D7" s="64"/>
      <c r="E7" s="64"/>
    </row>
    <row r="8" spans="1:18" ht="15.75" customHeight="1" x14ac:dyDescent="0.2">
      <c r="A8" s="64"/>
      <c r="B8" s="64"/>
      <c r="C8" s="64"/>
      <c r="D8" s="64"/>
      <c r="E8" s="64"/>
    </row>
    <row r="17" spans="1:18" ht="15.75" x14ac:dyDescent="0.25">
      <c r="A17" s="138" t="s">
        <v>66</v>
      </c>
      <c r="B17" s="138"/>
      <c r="C17" s="138"/>
      <c r="D17" s="138"/>
      <c r="E17" s="138"/>
      <c r="F17" s="138"/>
      <c r="G17" s="138"/>
      <c r="H17" s="138"/>
      <c r="I17" s="138"/>
      <c r="J17" s="138"/>
      <c r="K17" s="138"/>
      <c r="L17" s="138"/>
      <c r="M17" s="138"/>
      <c r="N17" s="138"/>
      <c r="O17" s="138"/>
      <c r="P17" s="138"/>
      <c r="Q17" s="138"/>
      <c r="R17" s="138"/>
    </row>
    <row r="18" spans="1:18" ht="15.75" x14ac:dyDescent="0.25">
      <c r="A18" s="138" t="s">
        <v>11</v>
      </c>
      <c r="B18" s="138"/>
      <c r="C18" s="138"/>
      <c r="D18" s="138"/>
      <c r="E18" s="138"/>
      <c r="F18" s="138"/>
      <c r="G18" s="138"/>
      <c r="H18" s="138"/>
      <c r="I18" s="138"/>
      <c r="J18" s="138"/>
      <c r="K18" s="138"/>
      <c r="L18" s="138"/>
      <c r="M18" s="138"/>
      <c r="N18" s="138"/>
      <c r="O18" s="138"/>
      <c r="P18" s="138"/>
      <c r="Q18" s="138"/>
      <c r="R18" s="138"/>
    </row>
    <row r="19" spans="1:18" ht="15.75" x14ac:dyDescent="0.25">
      <c r="A19" s="63"/>
      <c r="B19" s="63"/>
      <c r="C19" s="63"/>
      <c r="D19" s="63"/>
      <c r="E19" s="63"/>
      <c r="F19" s="63"/>
      <c r="G19" s="63"/>
      <c r="H19" s="63"/>
      <c r="I19" s="63"/>
      <c r="J19" s="63"/>
      <c r="K19" s="63"/>
      <c r="L19" s="63"/>
      <c r="M19" s="63"/>
      <c r="N19" s="63"/>
      <c r="O19" s="63"/>
      <c r="P19" s="63"/>
      <c r="Q19" s="63"/>
      <c r="R19" s="63"/>
    </row>
    <row r="20" spans="1:18" ht="14.25" customHeight="1" x14ac:dyDescent="0.3">
      <c r="D20" s="65"/>
    </row>
    <row r="21" spans="1:18" ht="15" customHeight="1" x14ac:dyDescent="0.25">
      <c r="A21" s="139" t="s">
        <v>12</v>
      </c>
      <c r="B21" s="139"/>
      <c r="C21" s="139"/>
      <c r="D21" s="139"/>
      <c r="E21" s="139"/>
      <c r="F21" s="139"/>
      <c r="G21" s="139"/>
      <c r="H21" s="139"/>
      <c r="I21" s="139"/>
      <c r="J21" s="139"/>
      <c r="K21" s="139"/>
      <c r="L21" s="139"/>
      <c r="M21" s="139"/>
      <c r="N21" s="139"/>
      <c r="O21" s="139"/>
      <c r="P21" s="139"/>
      <c r="Q21" s="139"/>
      <c r="R21" s="139"/>
    </row>
    <row r="22" spans="1:18" ht="15" x14ac:dyDescent="0.2">
      <c r="A22" s="5"/>
      <c r="B22" s="5"/>
      <c r="C22" s="5"/>
      <c r="D22" s="5"/>
      <c r="E22" s="5"/>
      <c r="F22" s="5"/>
      <c r="G22" s="5"/>
      <c r="H22" s="5"/>
      <c r="I22" s="5"/>
      <c r="J22" s="5"/>
      <c r="K22" s="5"/>
      <c r="L22" s="5"/>
      <c r="M22" s="5"/>
      <c r="N22" s="5"/>
      <c r="O22" s="5"/>
      <c r="P22" s="5"/>
      <c r="Q22" s="5"/>
      <c r="R22" s="5"/>
    </row>
    <row r="23" spans="1:18" ht="16.5" thickBot="1" x14ac:dyDescent="0.3">
      <c r="A23" s="107" t="s">
        <v>13</v>
      </c>
      <c r="B23" s="107"/>
      <c r="C23" s="107"/>
      <c r="D23" s="107"/>
      <c r="E23" s="107"/>
      <c r="F23" s="107"/>
      <c r="G23" s="107"/>
      <c r="H23" s="107"/>
      <c r="I23" s="107"/>
      <c r="J23" s="107"/>
      <c r="K23" s="57"/>
    </row>
    <row r="24" spans="1:18" ht="24.75" customHeight="1" thickBot="1" x14ac:dyDescent="0.25">
      <c r="A24" s="140" t="s">
        <v>55</v>
      </c>
      <c r="B24" s="141"/>
      <c r="C24" s="142"/>
      <c r="D24" s="143"/>
      <c r="E24" s="143"/>
      <c r="F24" s="143"/>
      <c r="G24" s="143"/>
      <c r="H24" s="143"/>
      <c r="I24" s="143"/>
      <c r="J24" s="143"/>
      <c r="K24" s="143"/>
      <c r="L24" s="143"/>
      <c r="M24" s="143"/>
      <c r="N24" s="143"/>
      <c r="O24" s="143"/>
      <c r="P24" s="143"/>
      <c r="Q24" s="143"/>
      <c r="R24" s="143"/>
    </row>
    <row r="25" spans="1:18" ht="30.75" customHeight="1" x14ac:dyDescent="0.2">
      <c r="A25" s="140" t="s">
        <v>56</v>
      </c>
      <c r="B25" s="141"/>
      <c r="C25" s="144"/>
      <c r="D25" s="145"/>
      <c r="E25" s="145"/>
      <c r="F25" s="145"/>
      <c r="G25" s="145"/>
      <c r="H25" s="145"/>
      <c r="I25" s="145"/>
      <c r="J25" s="145"/>
      <c r="K25" s="145"/>
      <c r="L25" s="145"/>
      <c r="M25" s="145"/>
      <c r="N25" s="145"/>
      <c r="O25" s="145"/>
      <c r="P25" s="145"/>
      <c r="Q25" s="145"/>
      <c r="R25" s="145"/>
    </row>
    <row r="26" spans="1:18" ht="15" customHeight="1" x14ac:dyDescent="0.2">
      <c r="A26" s="66"/>
      <c r="B26" s="67"/>
      <c r="C26" s="67"/>
      <c r="D26" s="68"/>
      <c r="E26" s="68"/>
      <c r="F26" s="68"/>
      <c r="G26" s="68"/>
      <c r="H26" s="68"/>
      <c r="I26" s="68"/>
      <c r="J26" s="68"/>
      <c r="K26" s="68"/>
      <c r="L26" s="5"/>
      <c r="M26" s="5"/>
      <c r="N26" s="5"/>
      <c r="O26" s="5"/>
      <c r="P26" s="5"/>
      <c r="Q26" s="5"/>
      <c r="R26" s="5"/>
    </row>
    <row r="27" spans="1:18" ht="8.25" customHeight="1" x14ac:dyDescent="0.2">
      <c r="A27" s="69"/>
      <c r="B27" s="69"/>
      <c r="C27" s="69"/>
      <c r="D27" s="6"/>
      <c r="E27" s="6"/>
      <c r="F27" s="6"/>
      <c r="G27" s="6"/>
      <c r="H27" s="6"/>
      <c r="I27" s="6"/>
      <c r="J27" s="6"/>
      <c r="K27" s="6"/>
      <c r="L27" s="6"/>
      <c r="M27" s="6"/>
    </row>
    <row r="28" spans="1:18" ht="15.75" x14ac:dyDescent="0.25">
      <c r="A28" s="107" t="s">
        <v>14</v>
      </c>
      <c r="B28" s="107"/>
      <c r="C28" s="107"/>
      <c r="D28" s="107"/>
      <c r="E28" s="107"/>
      <c r="F28" s="107"/>
      <c r="G28" s="107"/>
      <c r="H28" s="107"/>
      <c r="I28" s="107"/>
      <c r="J28" s="107"/>
      <c r="K28" s="57"/>
    </row>
    <row r="29" spans="1:18" ht="16.5" thickBot="1" x14ac:dyDescent="0.3">
      <c r="A29" s="57"/>
      <c r="B29" s="57"/>
      <c r="C29" s="57"/>
      <c r="D29" s="57"/>
      <c r="E29" s="57"/>
      <c r="F29" s="57"/>
      <c r="G29" s="57"/>
      <c r="H29" s="57"/>
      <c r="I29" s="57"/>
      <c r="J29" s="57"/>
      <c r="K29" s="57"/>
    </row>
    <row r="30" spans="1:18" ht="30.75" customHeight="1" x14ac:dyDescent="0.25">
      <c r="A30" s="134" t="s">
        <v>15</v>
      </c>
      <c r="B30" s="135"/>
      <c r="C30" s="136"/>
      <c r="D30" s="7">
        <v>0.30980000000000002</v>
      </c>
      <c r="E30" s="57"/>
      <c r="F30" s="57"/>
      <c r="G30" s="57"/>
      <c r="H30" s="57"/>
      <c r="I30" s="57"/>
      <c r="J30" s="57"/>
      <c r="K30" s="57"/>
    </row>
    <row r="31" spans="1:18" ht="19.5" customHeight="1" thickBot="1" x14ac:dyDescent="0.3">
      <c r="A31" s="116" t="s">
        <v>16</v>
      </c>
      <c r="B31" s="117"/>
      <c r="C31" s="118"/>
      <c r="D31" s="8" t="s">
        <v>17</v>
      </c>
      <c r="E31" s="57"/>
      <c r="F31" s="57"/>
      <c r="G31" s="57"/>
      <c r="H31" s="57"/>
      <c r="I31" s="57"/>
      <c r="J31" s="57"/>
      <c r="K31" s="57"/>
    </row>
    <row r="32" spans="1:18" ht="30.75" customHeight="1" x14ac:dyDescent="0.25">
      <c r="A32" s="9"/>
      <c r="B32" s="9"/>
      <c r="C32" s="10"/>
      <c r="D32" s="11" t="s">
        <v>17</v>
      </c>
      <c r="E32" s="57"/>
      <c r="F32" s="12" t="s">
        <v>18</v>
      </c>
      <c r="G32" s="57"/>
      <c r="H32" s="57"/>
      <c r="I32" s="57"/>
      <c r="J32" s="57"/>
      <c r="K32" s="57"/>
    </row>
    <row r="33" spans="1:21" ht="18.75" customHeight="1" x14ac:dyDescent="0.25">
      <c r="D33" s="11" t="s">
        <v>19</v>
      </c>
      <c r="F33" s="12" t="s">
        <v>20</v>
      </c>
    </row>
    <row r="34" spans="1:21" ht="18.75" customHeight="1" thickBot="1" x14ac:dyDescent="0.3">
      <c r="D34" s="11"/>
    </row>
    <row r="35" spans="1:21" s="13" customFormat="1" ht="16.5" customHeight="1" thickBot="1" x14ac:dyDescent="0.25">
      <c r="A35" s="119" t="s">
        <v>21</v>
      </c>
      <c r="B35" s="121" t="s">
        <v>22</v>
      </c>
      <c r="C35" s="123" t="s">
        <v>23</v>
      </c>
      <c r="D35" s="121" t="s">
        <v>24</v>
      </c>
      <c r="E35" s="111" t="s">
        <v>25</v>
      </c>
      <c r="F35" s="113" t="s">
        <v>26</v>
      </c>
      <c r="G35" s="114"/>
      <c r="H35" s="114"/>
      <c r="I35" s="114"/>
      <c r="J35" s="114"/>
      <c r="K35" s="115"/>
      <c r="L35" s="126" t="s">
        <v>36</v>
      </c>
      <c r="M35" s="129" t="s">
        <v>27</v>
      </c>
      <c r="N35" s="101" t="s">
        <v>57</v>
      </c>
      <c r="O35" s="98" t="s">
        <v>28</v>
      </c>
      <c r="P35" s="98" t="s">
        <v>29</v>
      </c>
      <c r="Q35" s="98" t="s">
        <v>48</v>
      </c>
      <c r="R35" s="101" t="s">
        <v>58</v>
      </c>
      <c r="S35" s="98" t="s">
        <v>59</v>
      </c>
      <c r="T35" s="98" t="s">
        <v>67</v>
      </c>
      <c r="U35" s="101" t="s">
        <v>60</v>
      </c>
    </row>
    <row r="36" spans="1:21" s="13" customFormat="1" ht="12.75" customHeight="1" x14ac:dyDescent="0.2">
      <c r="A36" s="120"/>
      <c r="B36" s="122"/>
      <c r="C36" s="124"/>
      <c r="D36" s="122"/>
      <c r="E36" s="112"/>
      <c r="F36" s="132" t="s">
        <v>30</v>
      </c>
      <c r="G36" s="109" t="s">
        <v>31</v>
      </c>
      <c r="H36" s="109" t="s">
        <v>32</v>
      </c>
      <c r="I36" s="109" t="s">
        <v>33</v>
      </c>
      <c r="J36" s="109" t="s">
        <v>34</v>
      </c>
      <c r="K36" s="109" t="s">
        <v>35</v>
      </c>
      <c r="L36" s="127"/>
      <c r="M36" s="130"/>
      <c r="N36" s="102"/>
      <c r="O36" s="99"/>
      <c r="P36" s="99"/>
      <c r="Q36" s="99"/>
      <c r="R36" s="102"/>
      <c r="S36" s="99"/>
      <c r="T36" s="99"/>
      <c r="U36" s="102"/>
    </row>
    <row r="37" spans="1:21" s="13" customFormat="1" ht="107.45" customHeight="1" x14ac:dyDescent="0.2">
      <c r="A37" s="120"/>
      <c r="B37" s="122"/>
      <c r="C37" s="125"/>
      <c r="D37" s="122"/>
      <c r="E37" s="112"/>
      <c r="F37" s="133"/>
      <c r="G37" s="110"/>
      <c r="H37" s="110"/>
      <c r="I37" s="110"/>
      <c r="J37" s="110"/>
      <c r="K37" s="110"/>
      <c r="L37" s="128"/>
      <c r="M37" s="131"/>
      <c r="N37" s="103"/>
      <c r="O37" s="100"/>
      <c r="P37" s="100"/>
      <c r="Q37" s="100"/>
      <c r="R37" s="103"/>
      <c r="S37" s="100"/>
      <c r="T37" s="100"/>
      <c r="U37" s="103"/>
    </row>
    <row r="38" spans="1:21" ht="43.5" customHeight="1" x14ac:dyDescent="0.2">
      <c r="A38" s="14">
        <v>1</v>
      </c>
      <c r="B38" s="15">
        <v>2</v>
      </c>
      <c r="C38" s="16">
        <v>3</v>
      </c>
      <c r="D38" s="16">
        <v>4</v>
      </c>
      <c r="E38" s="17">
        <v>5</v>
      </c>
      <c r="F38" s="18" t="s">
        <v>37</v>
      </c>
      <c r="G38" s="15">
        <v>7</v>
      </c>
      <c r="H38" s="15">
        <v>8</v>
      </c>
      <c r="I38" s="15">
        <v>9</v>
      </c>
      <c r="J38" s="15">
        <v>10</v>
      </c>
      <c r="K38" s="15">
        <v>11</v>
      </c>
      <c r="L38" s="19" t="s">
        <v>61</v>
      </c>
      <c r="M38" s="16">
        <v>13</v>
      </c>
      <c r="N38" s="20" t="s">
        <v>62</v>
      </c>
      <c r="O38" s="20">
        <v>15</v>
      </c>
      <c r="P38" s="20">
        <v>16</v>
      </c>
      <c r="Q38" s="20">
        <v>17</v>
      </c>
      <c r="R38" s="20">
        <v>18</v>
      </c>
      <c r="S38" s="20">
        <v>19</v>
      </c>
      <c r="T38" s="20">
        <v>20</v>
      </c>
      <c r="U38" s="20">
        <v>21</v>
      </c>
    </row>
    <row r="39" spans="1:21" s="70" customFormat="1" hidden="1" x14ac:dyDescent="0.2">
      <c r="A39" s="21"/>
      <c r="B39" s="22"/>
      <c r="C39" s="23"/>
      <c r="D39" s="16"/>
      <c r="E39" s="17"/>
      <c r="F39" s="14"/>
      <c r="G39" s="15"/>
      <c r="H39" s="15"/>
      <c r="I39" s="15"/>
      <c r="J39" s="15"/>
      <c r="K39" s="15"/>
      <c r="L39" s="24"/>
      <c r="M39" s="25">
        <v>0.30980000000000002</v>
      </c>
      <c r="N39" s="26"/>
      <c r="O39" s="26"/>
      <c r="P39" s="26"/>
      <c r="Q39" s="26"/>
      <c r="R39" s="26"/>
      <c r="S39" s="26"/>
      <c r="T39" s="26"/>
      <c r="U39" s="26"/>
    </row>
    <row r="40" spans="1:21" ht="15" x14ac:dyDescent="0.2">
      <c r="A40" s="27"/>
      <c r="B40" s="28"/>
      <c r="C40" s="29"/>
      <c r="D40" s="30">
        <v>20</v>
      </c>
      <c r="E40" s="31">
        <v>10</v>
      </c>
      <c r="F40" s="32">
        <v>1000</v>
      </c>
      <c r="G40" s="33">
        <v>1000</v>
      </c>
      <c r="H40" s="33"/>
      <c r="I40" s="33"/>
      <c r="J40" s="33"/>
      <c r="K40" s="33"/>
      <c r="L40" s="34">
        <f t="shared" ref="L40:L46" si="0">SUM(F40:K40)</f>
        <v>2000</v>
      </c>
      <c r="M40" s="30">
        <f>IF($D$31=$D$32,(1+0.002+$D$30)*(F40+G40+H40+I40+J40)+K40,(1+$D$30)*(F40+G40+H40+I40+J40)+K40)</f>
        <v>2623.6000000000004</v>
      </c>
      <c r="N40" s="35">
        <f t="shared" ref="N40:N46" si="1">IF(D40=0,0,M40*E40/D40)</f>
        <v>1311.8000000000002</v>
      </c>
      <c r="O40" s="71">
        <v>5</v>
      </c>
      <c r="P40" s="35">
        <v>28</v>
      </c>
      <c r="Q40" s="72">
        <v>8.43E-2</v>
      </c>
      <c r="R40" s="35">
        <f>IF($D$31=$D$32,(1+0.002+$D$30)*E40/D40*Q40*(F40+G40+H40+I40+J40),(1+$D$30)*(F40+G40+H40+I40+J40)*E40/D40*Q40)</f>
        <v>110.58474</v>
      </c>
      <c r="S40" s="35">
        <v>1</v>
      </c>
      <c r="T40" s="72">
        <v>5.0200000000000002E-2</v>
      </c>
      <c r="U40" s="35">
        <f>IF($D$31=$D$32,(1+0.002+$D$30)*E40/D40*T40*(F40+G40+H40+I40+J40),(1+$D$30)*(F40+G40+H40+I40+J40)*E40/D40*T40)</f>
        <v>65.852360000000019</v>
      </c>
    </row>
    <row r="41" spans="1:21" ht="14.25" customHeight="1" x14ac:dyDescent="0.2">
      <c r="A41" s="27"/>
      <c r="B41" s="28"/>
      <c r="C41" s="29"/>
      <c r="D41" s="30">
        <v>20</v>
      </c>
      <c r="E41" s="31">
        <v>20</v>
      </c>
      <c r="F41" s="32">
        <v>500</v>
      </c>
      <c r="G41" s="33">
        <v>500</v>
      </c>
      <c r="H41" s="33"/>
      <c r="I41" s="33"/>
      <c r="J41" s="33"/>
      <c r="K41" s="33"/>
      <c r="L41" s="34">
        <f t="shared" si="0"/>
        <v>1000</v>
      </c>
      <c r="M41" s="30">
        <f t="shared" ref="M41:M46" si="2">IF($D$31=$D$32,(1+0.002+$D$30)*(F41+G41+H41+I41+J41)+K41,(1+$D$30)*(F41+G41+H41+I41+J41)+K41)</f>
        <v>1311.8000000000002</v>
      </c>
      <c r="N41" s="35">
        <f t="shared" si="1"/>
        <v>1311.8000000000002</v>
      </c>
      <c r="O41" s="71">
        <v>6</v>
      </c>
      <c r="P41" s="35">
        <v>35</v>
      </c>
      <c r="Q41" s="72">
        <v>0.11600000000000001</v>
      </c>
      <c r="R41" s="35">
        <f>IF($D$31=$D$32,(1+0.002+$D$30)*E41/D41*Q41*(F41+G41+H41+I41+J41),(1+$D$30)*(F41+G41+H41+I41+J41)*E41/D41*Q41)</f>
        <v>152.16880000000003</v>
      </c>
      <c r="S41" s="35">
        <v>2</v>
      </c>
      <c r="T41" s="72">
        <v>0.10580000000000001</v>
      </c>
      <c r="U41" s="35">
        <f>IF($D$31=$D$32,(1+0.002+$D$30)*E41/D41*T41*(F41+G41+H41+I41+J41),(1+$D$30)*(F41+G41+H41+I41+J41)*E41/D41*T41)</f>
        <v>138.78844000000001</v>
      </c>
    </row>
    <row r="42" spans="1:21" ht="14.25" customHeight="1" x14ac:dyDescent="0.2">
      <c r="A42" s="27"/>
      <c r="B42" s="28"/>
      <c r="C42" s="29"/>
      <c r="D42" s="30"/>
      <c r="E42" s="31"/>
      <c r="F42" s="32"/>
      <c r="G42" s="33"/>
      <c r="H42" s="33"/>
      <c r="I42" s="33"/>
      <c r="J42" s="33"/>
      <c r="K42" s="33"/>
      <c r="L42" s="34">
        <f t="shared" si="0"/>
        <v>0</v>
      </c>
      <c r="M42" s="30">
        <f t="shared" si="2"/>
        <v>0</v>
      </c>
      <c r="N42" s="35">
        <f t="shared" si="1"/>
        <v>0</v>
      </c>
      <c r="O42" s="71"/>
      <c r="P42" s="35"/>
      <c r="Q42" s="35"/>
      <c r="R42" s="35"/>
      <c r="S42" s="35"/>
      <c r="T42" s="35"/>
      <c r="U42" s="35"/>
    </row>
    <row r="43" spans="1:21" ht="14.25" customHeight="1" x14ac:dyDescent="0.2">
      <c r="A43" s="27"/>
      <c r="B43" s="28"/>
      <c r="C43" s="29"/>
      <c r="D43" s="30"/>
      <c r="E43" s="31"/>
      <c r="F43" s="32"/>
      <c r="G43" s="33"/>
      <c r="H43" s="33"/>
      <c r="I43" s="33"/>
      <c r="J43" s="33"/>
      <c r="K43" s="33"/>
      <c r="L43" s="34">
        <f t="shared" si="0"/>
        <v>0</v>
      </c>
      <c r="M43" s="30">
        <f t="shared" si="2"/>
        <v>0</v>
      </c>
      <c r="N43" s="35">
        <f t="shared" si="1"/>
        <v>0</v>
      </c>
      <c r="O43" s="71"/>
      <c r="P43" s="35"/>
      <c r="Q43" s="35"/>
      <c r="R43" s="35"/>
      <c r="S43" s="35"/>
      <c r="T43" s="35"/>
      <c r="U43" s="35"/>
    </row>
    <row r="44" spans="1:21" ht="14.25" customHeight="1" x14ac:dyDescent="0.2">
      <c r="A44" s="27"/>
      <c r="B44" s="28"/>
      <c r="C44" s="29"/>
      <c r="D44" s="30"/>
      <c r="E44" s="31"/>
      <c r="F44" s="32"/>
      <c r="G44" s="33"/>
      <c r="H44" s="33"/>
      <c r="I44" s="33"/>
      <c r="J44" s="33"/>
      <c r="K44" s="33"/>
      <c r="L44" s="34">
        <f t="shared" si="0"/>
        <v>0</v>
      </c>
      <c r="M44" s="30">
        <f t="shared" si="2"/>
        <v>0</v>
      </c>
      <c r="N44" s="35">
        <f t="shared" si="1"/>
        <v>0</v>
      </c>
      <c r="O44" s="71"/>
      <c r="P44" s="35"/>
      <c r="Q44" s="35"/>
      <c r="R44" s="35"/>
      <c r="S44" s="35"/>
      <c r="T44" s="35"/>
      <c r="U44" s="35"/>
    </row>
    <row r="45" spans="1:21" ht="15.75" x14ac:dyDescent="0.2">
      <c r="A45" s="36"/>
      <c r="B45" s="28"/>
      <c r="C45" s="29"/>
      <c r="D45" s="30"/>
      <c r="E45" s="31"/>
      <c r="F45" s="32"/>
      <c r="G45" s="33"/>
      <c r="H45" s="33"/>
      <c r="I45" s="33"/>
      <c r="J45" s="33"/>
      <c r="K45" s="33"/>
      <c r="L45" s="34">
        <f t="shared" si="0"/>
        <v>0</v>
      </c>
      <c r="M45" s="30">
        <f t="shared" si="2"/>
        <v>0</v>
      </c>
      <c r="N45" s="35">
        <f t="shared" si="1"/>
        <v>0</v>
      </c>
      <c r="O45" s="71"/>
      <c r="P45" s="35"/>
      <c r="Q45" s="35"/>
      <c r="R45" s="35"/>
      <c r="S45" s="35"/>
      <c r="T45" s="35"/>
      <c r="U45" s="35"/>
    </row>
    <row r="46" spans="1:21" ht="15.75" x14ac:dyDescent="0.2">
      <c r="A46" s="36"/>
      <c r="B46" s="28"/>
      <c r="C46" s="29"/>
      <c r="D46" s="30"/>
      <c r="E46" s="31"/>
      <c r="F46" s="32"/>
      <c r="G46" s="33"/>
      <c r="H46" s="33"/>
      <c r="I46" s="33"/>
      <c r="J46" s="33"/>
      <c r="K46" s="33"/>
      <c r="L46" s="34">
        <f t="shared" si="0"/>
        <v>0</v>
      </c>
      <c r="M46" s="30">
        <f t="shared" si="2"/>
        <v>0</v>
      </c>
      <c r="N46" s="35">
        <f t="shared" si="1"/>
        <v>0</v>
      </c>
      <c r="O46" s="71"/>
      <c r="P46" s="35"/>
      <c r="Q46" s="35"/>
      <c r="R46" s="35"/>
      <c r="S46" s="35"/>
      <c r="T46" s="35"/>
      <c r="U46" s="35"/>
    </row>
    <row r="47" spans="1:21" ht="13.5" thickBot="1" x14ac:dyDescent="0.25">
      <c r="A47" s="104" t="s">
        <v>38</v>
      </c>
      <c r="B47" s="105"/>
      <c r="C47" s="106"/>
      <c r="D47" s="37">
        <f t="shared" ref="D47:R47" si="3">SUM(D40:D46)</f>
        <v>40</v>
      </c>
      <c r="E47" s="38">
        <f t="shared" si="3"/>
        <v>30</v>
      </c>
      <c r="F47" s="39">
        <f t="shared" si="3"/>
        <v>1500</v>
      </c>
      <c r="G47" s="40">
        <f t="shared" si="3"/>
        <v>1500</v>
      </c>
      <c r="H47" s="40">
        <f t="shared" si="3"/>
        <v>0</v>
      </c>
      <c r="I47" s="40">
        <f t="shared" si="3"/>
        <v>0</v>
      </c>
      <c r="J47" s="40">
        <f t="shared" si="3"/>
        <v>0</v>
      </c>
      <c r="K47" s="40">
        <f t="shared" si="3"/>
        <v>0</v>
      </c>
      <c r="L47" s="41">
        <f t="shared" si="3"/>
        <v>3000</v>
      </c>
      <c r="M47" s="42">
        <f t="shared" si="3"/>
        <v>3935.4000000000005</v>
      </c>
      <c r="N47" s="43">
        <f t="shared" si="3"/>
        <v>2623.6000000000004</v>
      </c>
      <c r="O47" s="43"/>
      <c r="P47" s="43"/>
      <c r="Q47" s="43"/>
      <c r="R47" s="43">
        <f t="shared" si="3"/>
        <v>262.75354000000004</v>
      </c>
      <c r="S47" s="43"/>
      <c r="T47" s="43"/>
      <c r="U47" s="43">
        <f t="shared" ref="U47" si="4">SUM(U40:U46)</f>
        <v>204.64080000000001</v>
      </c>
    </row>
    <row r="48" spans="1:21" ht="13.5" customHeight="1" x14ac:dyDescent="0.2">
      <c r="A48" s="44"/>
      <c r="B48" s="45"/>
      <c r="C48" s="45"/>
      <c r="D48" s="46"/>
      <c r="E48" s="44"/>
      <c r="F48" s="46"/>
      <c r="G48" s="44"/>
      <c r="H48" s="44"/>
      <c r="I48" s="44"/>
      <c r="J48" s="44"/>
      <c r="K48" s="44"/>
      <c r="L48" s="47"/>
      <c r="M48" s="47"/>
      <c r="N48" s="45"/>
      <c r="O48" s="45"/>
      <c r="P48" s="45"/>
      <c r="Q48" s="45"/>
      <c r="R48" s="45"/>
    </row>
    <row r="49" spans="1:18" ht="15.75" x14ac:dyDescent="0.25">
      <c r="A49" s="107" t="s">
        <v>39</v>
      </c>
      <c r="B49" s="107"/>
      <c r="C49" s="107"/>
      <c r="D49" s="107"/>
      <c r="E49" s="107"/>
      <c r="F49" s="107"/>
      <c r="G49" s="107"/>
      <c r="H49" s="107"/>
      <c r="I49" s="107"/>
      <c r="J49" s="107"/>
      <c r="K49" s="57"/>
    </row>
    <row r="50" spans="1:18" ht="103.5" customHeight="1" x14ac:dyDescent="0.25">
      <c r="A50" s="108" t="s">
        <v>40</v>
      </c>
      <c r="B50" s="108"/>
      <c r="C50" s="108"/>
      <c r="D50" s="108"/>
      <c r="E50" s="108"/>
      <c r="F50" s="108"/>
      <c r="G50" s="108"/>
      <c r="H50" s="108"/>
      <c r="I50" s="108"/>
      <c r="J50" s="108"/>
      <c r="K50" s="108"/>
      <c r="L50" s="108"/>
      <c r="M50" s="108"/>
      <c r="N50" s="108"/>
      <c r="O50" s="108"/>
      <c r="P50" s="108"/>
      <c r="Q50" s="108"/>
      <c r="R50" s="108"/>
    </row>
    <row r="51" spans="1:18" ht="13.5" customHeight="1" x14ac:dyDescent="0.2">
      <c r="A51" s="44"/>
      <c r="B51" s="45"/>
      <c r="C51" s="45"/>
      <c r="D51" s="46"/>
      <c r="E51" s="44"/>
      <c r="F51" s="46"/>
      <c r="G51" s="44"/>
      <c r="H51" s="44"/>
      <c r="I51" s="44"/>
      <c r="J51" s="44"/>
      <c r="K51" s="44"/>
      <c r="L51" s="47"/>
      <c r="M51" s="47"/>
      <c r="N51" s="45"/>
      <c r="O51" s="45"/>
      <c r="P51" s="45"/>
      <c r="Q51" s="45"/>
      <c r="R51" s="45"/>
    </row>
    <row r="53" spans="1:18" s="74" customFormat="1" x14ac:dyDescent="0.2">
      <c r="A53" s="73"/>
      <c r="B53" s="48"/>
      <c r="C53" s="48" t="s">
        <v>41</v>
      </c>
      <c r="D53" s="48"/>
      <c r="E53" s="73"/>
      <c r="F53" s="73"/>
      <c r="G53" s="73"/>
      <c r="H53" s="73"/>
      <c r="I53" s="73"/>
      <c r="J53" s="48"/>
      <c r="K53" s="73"/>
      <c r="L53" s="48"/>
      <c r="M53" s="48"/>
      <c r="N53" s="48"/>
      <c r="O53" s="73"/>
      <c r="P53" s="73"/>
      <c r="Q53" s="73"/>
      <c r="R53" s="73"/>
    </row>
    <row r="54" spans="1:18" s="74" customFormat="1" ht="18.75" customHeight="1" x14ac:dyDescent="0.25">
      <c r="A54" s="96" t="s">
        <v>42</v>
      </c>
      <c r="B54" s="96"/>
      <c r="C54" s="96"/>
      <c r="D54" s="96"/>
      <c r="E54" s="96"/>
      <c r="F54" s="96"/>
      <c r="G54" s="75"/>
      <c r="H54" s="75"/>
      <c r="I54" s="75"/>
      <c r="J54" s="49" t="s">
        <v>43</v>
      </c>
      <c r="K54" s="50"/>
      <c r="L54" s="97"/>
      <c r="M54" s="97"/>
      <c r="N54" s="97"/>
      <c r="O54" s="76"/>
      <c r="P54" s="76"/>
      <c r="Q54" s="76"/>
      <c r="R54" s="76"/>
    </row>
    <row r="55" spans="1:18" ht="15" x14ac:dyDescent="0.2">
      <c r="A55" s="77"/>
      <c r="B55" s="51"/>
      <c r="C55" s="51"/>
      <c r="D55" s="51"/>
      <c r="E55" s="51"/>
    </row>
    <row r="56" spans="1:18" x14ac:dyDescent="0.2">
      <c r="A56" s="51"/>
      <c r="B56" s="78"/>
      <c r="C56" s="78"/>
      <c r="D56" s="78"/>
      <c r="E56" s="78"/>
      <c r="F56" s="51"/>
    </row>
    <row r="57" spans="1:18" ht="12.75" customHeight="1" x14ac:dyDescent="0.2">
      <c r="A57" s="51"/>
      <c r="B57" s="79"/>
      <c r="C57" s="79"/>
      <c r="D57" s="79"/>
      <c r="E57" s="79"/>
      <c r="F57" s="51"/>
    </row>
    <row r="58" spans="1:18" x14ac:dyDescent="0.2">
      <c r="A58" s="80" t="s">
        <v>63</v>
      </c>
      <c r="B58" s="51"/>
      <c r="C58" s="51"/>
      <c r="D58" s="51"/>
      <c r="E58" s="51"/>
      <c r="F58" s="51"/>
    </row>
  </sheetData>
  <mergeCells count="40">
    <mergeCell ref="A30:C30"/>
    <mergeCell ref="M1:M2"/>
    <mergeCell ref="A4:M4"/>
    <mergeCell ref="A17:R17"/>
    <mergeCell ref="A18:R18"/>
    <mergeCell ref="A21:R21"/>
    <mergeCell ref="A23:J23"/>
    <mergeCell ref="A24:B24"/>
    <mergeCell ref="C24:R24"/>
    <mergeCell ref="A25:B25"/>
    <mergeCell ref="C25:R25"/>
    <mergeCell ref="A28:J28"/>
    <mergeCell ref="L35:L37"/>
    <mergeCell ref="M35:M37"/>
    <mergeCell ref="N35:N37"/>
    <mergeCell ref="O35:O37"/>
    <mergeCell ref="F36:F37"/>
    <mergeCell ref="G36:G37"/>
    <mergeCell ref="H36:H37"/>
    <mergeCell ref="A31:C31"/>
    <mergeCell ref="A35:A37"/>
    <mergeCell ref="B35:B37"/>
    <mergeCell ref="C35:C37"/>
    <mergeCell ref="D35:D37"/>
    <mergeCell ref="A54:F54"/>
    <mergeCell ref="L54:N54"/>
    <mergeCell ref="T35:T37"/>
    <mergeCell ref="U35:U37"/>
    <mergeCell ref="A47:C47"/>
    <mergeCell ref="A49:J49"/>
    <mergeCell ref="A50:R50"/>
    <mergeCell ref="I36:I37"/>
    <mergeCell ref="J36:J37"/>
    <mergeCell ref="Q35:Q37"/>
    <mergeCell ref="R35:R37"/>
    <mergeCell ref="S35:S37"/>
    <mergeCell ref="P35:P37"/>
    <mergeCell ref="K36:K37"/>
    <mergeCell ref="E35:E37"/>
    <mergeCell ref="F35:K35"/>
  </mergeCells>
  <dataValidations count="1">
    <dataValidation type="list" allowBlank="1" showInputMessage="1" showErrorMessage="1" sqref="D31 IV31 SR31 ACN31 AMJ31 AWF31 BGB31 BPX31 BZT31 CJP31 CTL31 DDH31 DND31 DWZ31 EGV31 EQR31 FAN31 FKJ31 FUF31 GEB31 GNX31 GXT31 HHP31 HRL31 IBH31 ILD31 IUZ31 JEV31 JOR31 JYN31 KIJ31 KSF31 LCB31 LLX31 LVT31 MFP31 MPL31 MZH31 NJD31 NSZ31 OCV31 OMR31 OWN31 PGJ31 PQF31 QAB31 QJX31 QTT31 RDP31 RNL31 RXH31 SHD31 SQZ31 TAV31 TKR31 TUN31 UEJ31 UOF31 UYB31 VHX31 VRT31 WBP31 WLL31 WVH31 D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D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D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D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D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D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D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D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D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D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D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D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D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D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D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formula1>Taip</formula1>
    </dataValidation>
  </dataValidations>
  <pageMargins left="0.23622047244094491" right="0.75" top="0.23622047244094491" bottom="0.27559055118110237" header="0.19685039370078741" footer="0.23622047244094491"/>
  <pageSetup paperSize="9" scale="50" fitToHeight="0"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2</vt:i4>
      </vt:variant>
    </vt:vector>
  </HeadingPairs>
  <TitlesOfParts>
    <vt:vector size="8" baseType="lpstr">
      <vt:lpstr>1. Atostogų d.d. skaičius</vt:lpstr>
      <vt:lpstr>2. Atostogų išmokų FN</vt:lpstr>
      <vt:lpstr>3.Papild.poilsio d. išmokų FN </vt:lpstr>
      <vt:lpstr>4. Pažymos forma</vt:lpstr>
      <vt:lpstr>Lapas2</vt:lpstr>
      <vt:lpstr>Lapas3</vt:lpstr>
      <vt:lpstr>'4. Pažymos forma'!DU</vt:lpstr>
      <vt:lpstr>'4. Pažymos forma'!Taip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Ekspertė Renata Padalevičiūtė</dc:creator>
  <cp:lastModifiedBy>Zelvyte Aida</cp:lastModifiedBy>
  <cp:lastPrinted>2015-12-29T09:18:26Z</cp:lastPrinted>
  <dcterms:created xsi:type="dcterms:W3CDTF">2015-11-13T09:00:58Z</dcterms:created>
  <dcterms:modified xsi:type="dcterms:W3CDTF">2017-02-02T06:40:51Z</dcterms:modified>
</cp:coreProperties>
</file>