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lvpalt-my.sharepoint.com/personal/i_juozulynaite_lvpa_lt/Documents/Darbalaukis/"/>
    </mc:Choice>
  </mc:AlternateContent>
  <xr:revisionPtr revIDLastSave="2" documentId="8_{D4FFDC68-F9E6-436C-BCC1-7A54E6866405}" xr6:coauthVersionLast="47" xr6:coauthVersionMax="47" xr10:uidLastSave="{8D4B4D08-29A1-4D32-8126-3E356BFB3F42}"/>
  <bookViews>
    <workbookView xWindow="-108" yWindow="-108" windowWidth="23256" windowHeight="12576" tabRatio="908" activeTab="3" xr2:uid="{00000000-000D-0000-FFFF-FFFF00000000}"/>
  </bookViews>
  <sheets>
    <sheet name="INSTRUKCIJA" sheetId="10" r:id="rId1"/>
    <sheet name="1. Specialusis kriterijus" sheetId="5" r:id="rId2"/>
    <sheet name="2. Reikalavimai projektui" sheetId="2" r:id="rId3"/>
    <sheet name="3. Biudžetas" sheetId="14" r:id="rId4"/>
    <sheet name="4. NK kriterijai" sheetId="13" r:id="rId5"/>
    <sheet name="5. VP klausimai" sheetId="7" r:id="rId6"/>
    <sheet name=" 6. SVV PAREIŠKĖJUI" sheetId="8" r:id="rId7"/>
    <sheet name="6.1 SVV PARTNERIUI" sheetId="15" r:id="rId8"/>
    <sheet name="7. SVV schema" sheetId="9" r:id="rId9"/>
  </sheets>
  <externalReferences>
    <externalReference r:id="rId10"/>
  </externalReferences>
  <definedNames>
    <definedName name="nuosava">[1]Lapas2!$L$7</definedName>
  </definedNames>
  <calcPr calcId="191028"/>
  <customWorkbookViews>
    <customWorkbookView name="Sigita Skrebė - Individuali peržiūra" guid="{ED36924B-3125-49E6-8A46-9E25A36276DB}" mergeInterval="0" personalView="1" maximized="1" xWindow="-13" yWindow="-13" windowWidth="2586" windowHeight="1386" activeSheetId="2"/>
    <customWorkbookView name="Elena Karolienė - Individuali peržiūra" guid="{34A7DAE8-3BD7-4625-A878-DA777337F276}" mergeInterval="0" personalView="1" maximized="1" xWindow="2391" yWindow="-9" windowWidth="2578" windowHeight="1408"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4" l="1"/>
  <c r="D14" i="14"/>
  <c r="E14" i="14"/>
  <c r="E13" i="14"/>
  <c r="E10" i="14"/>
  <c r="C10" i="14"/>
  <c r="D10" i="14"/>
  <c r="F10" i="14"/>
  <c r="H10" i="14"/>
  <c r="H7" i="14"/>
  <c r="F7" i="14"/>
  <c r="C9" i="14"/>
  <c r="C8" i="14"/>
  <c r="C12" i="14"/>
  <c r="C11" i="14"/>
  <c r="E12" i="14"/>
  <c r="C6" i="14"/>
  <c r="E6" i="14"/>
  <c r="E9" i="14"/>
  <c r="D13" i="14"/>
  <c r="E11" i="14"/>
  <c r="F12" i="5"/>
  <c r="D12" i="14"/>
  <c r="D11" i="14"/>
  <c r="D9" i="14"/>
  <c r="D8" i="14"/>
  <c r="H14" i="14" l="1"/>
  <c r="F14" i="14"/>
  <c r="G11" i="5"/>
  <c r="F11" i="5"/>
  <c r="E11" i="5"/>
  <c r="G10" i="5"/>
  <c r="G12" i="5" s="1"/>
  <c r="F10" i="5"/>
  <c r="E10" i="5"/>
  <c r="G9" i="5"/>
  <c r="F9" i="5"/>
  <c r="E9" i="5"/>
  <c r="E13" i="5" s="1"/>
  <c r="E10" i="13" l="1"/>
  <c r="C16" i="14"/>
  <c r="E9" i="13" l="1"/>
  <c r="E8" i="14" l="1"/>
  <c r="E18" i="13" l="1"/>
  <c r="E20" i="13" s="1"/>
  <c r="D16" i="14" l="1"/>
</calcChain>
</file>

<file path=xl/sharedStrings.xml><?xml version="1.0" encoding="utf-8"?>
<sst xmlns="http://schemas.openxmlformats.org/spreadsheetml/2006/main" count="196" uniqueCount="172">
  <si>
    <t>Duomenys apie paraišką:</t>
  </si>
  <si>
    <t>Pareiškėjo pavadinimas</t>
  </si>
  <si>
    <t>Projekto pavadinimas</t>
  </si>
  <si>
    <r>
      <t>Prie paraiškos gali būti pridedami kiti dokumentai, patvirtinantys ar pagrindžiantys paraiškoje pateiktą informaciją.
Užpildytas Aprašo 5 priedas teikiamas kartu su paraiška elektroninėje versijoje .</t>
    </r>
    <r>
      <rPr>
        <i/>
        <sz val="12"/>
        <color theme="1"/>
        <rFont val="Times New Roman"/>
        <family val="1"/>
        <charset val="186"/>
      </rPr>
      <t>xlsx</t>
    </r>
    <r>
      <rPr>
        <sz val="12"/>
        <color theme="1"/>
        <rFont val="Times New Roman"/>
        <family val="1"/>
        <charset val="186"/>
      </rPr>
      <t xml:space="preserve"> formatu.
Teikiamoje elektroninėje versijoje turi likti visos skaičiavimams naudotos formulės.</t>
    </r>
  </si>
  <si>
    <t>1. Pareiškėjų vykdomos veiklos priskiriamos Kultūros ir kūrybinių industrijų (toliau – KKI) veikloms pagal Kultūros ir kūrybinių industrijų politikos 2015-2021 metų plėtros krypčių, patvirtintų 2015 m. liepos 31 d. Lietuvos Respublikos kultūros ministro įsakymu Nr. ĮV-524 4 priede „Kultūros ir kūrybinėms industrijoms priskiriamų veiklų kodai pagal ekonominės veiklos rūšių klasifikatorių (EVRK)“ nurodytus kodus (taikoma vertinant projekto atitiktį Aprašo 24.2 papunkčio nuostatoms)</t>
  </si>
  <si>
    <t>EVRK 2 red. kodas</t>
  </si>
  <si>
    <t>2018 m. pardavimo pajamos, Eur</t>
  </si>
  <si>
    <t>2019 m. pardavimo pajamos, Eur</t>
  </si>
  <si>
    <t>2020 m. pardavimo pajamos, Eur</t>
  </si>
  <si>
    <t>Pareiškėjo pagrindinės veiklos pavadinimas ir kodas pagal EVRK 2 red.</t>
  </si>
  <si>
    <t>* jei įmonė veikia trumpiau nei 3 metus, vedamas mėnesio vidurkis ir dauginama iš 12 mėn.</t>
  </si>
  <si>
    <t>2. Paraiškoje planuojamų veiklų poveikis skatinant skaitmeninę ir/ar žiedinę ekonomiką.</t>
  </si>
  <si>
    <t>Aprašykite ir pagrįskite, kaip paraiškoje planuojamos veiklos, gaminių, paslaugų ar veiklos procesų sprendimų kūrimas ir diegimas prisidės prie skaitmeninės ir/ar žiedinės ekonomikos plėtros (pažymėkite ir pagrįskite vieną ar abu tinkančius variantus):</t>
  </si>
  <si>
    <r>
      <rPr>
        <b/>
        <sz val="12"/>
        <color theme="1"/>
        <rFont val="Times New Roman"/>
        <family val="1"/>
      </rPr>
      <t xml:space="preserve">Skaitmeninės ekonomikos principus įgyvendinantys sprendimai (veiklos) </t>
    </r>
    <r>
      <rPr>
        <sz val="12"/>
        <color theme="1"/>
        <rFont val="Times New Roman"/>
        <family val="1"/>
        <charset val="186"/>
      </rPr>
      <t xml:space="preserve">– panaudojant skaitmenines technologijas ar sprendimus* MVĮ gaminio gamybos ar paslaugos teikimo procese suplanuoti veiksmai, kurių rezultatas yra bent vienas šių pokyčių:
MVĮ produkto gamyba, pats produktas, paslauga, paslaugos teikimas ar veiklos vykdymo procesas, arba jų dalis perkeliama iš fizinės į skaitmeninę ar virtualią aplinką, arba paslaugos ar procesai, arba jų dalis vykdomi nuotoliniu būdu.
</t>
    </r>
    <r>
      <rPr>
        <i/>
        <sz val="12"/>
        <color theme="1"/>
        <rFont val="Times New Roman"/>
        <family val="1"/>
      </rPr>
      <t>*Skaitmeninių technologijų ir sprendimų pavyzdžiai (nebaigtinis sąrašas): 5G, daiktų interneto sistemos, dirbtinis intelektas, robotikos technologija, virtuali ar papildytoji realybė, debesija, 3D spausdinimas, operatyvaus gamybos valdymo sistemos, skaitmeninės inžinerijos sprendimai, integracijos sprendimai, integruotos skaitmeninimo technologijos, arbo vietų skaitmeninimo sprendimai ir pan.</t>
    </r>
  </si>
  <si>
    <t>(Aprašykite ir pagrįskite)</t>
  </si>
  <si>
    <t>Taip</t>
  </si>
  <si>
    <r>
      <t xml:space="preserve">Žiedinė ekonomika siekia kiek įmanoma sumažinti atliekų kiekį ir išteklių naudojimą pažangiu produktų projektavimu, pakartotiniu produktų naudojimu ir taisymu, perdirbimu, darniu vartojimu ir naujoviškais verslo modeliais.
</t>
    </r>
    <r>
      <rPr>
        <b/>
        <sz val="12"/>
        <color theme="1"/>
        <rFont val="Times New Roman"/>
        <family val="1"/>
      </rPr>
      <t>Žiedinės ekonomikos principus įgyvendinantys sprendimai (veiklos) –</t>
    </r>
    <r>
      <rPr>
        <sz val="12"/>
        <color theme="1"/>
        <rFont val="Times New Roman"/>
        <family val="1"/>
        <charset val="186"/>
      </rPr>
      <t xml:space="preserve"> MVĮ gaminio gamybos ar paslaugos teikimo procese suplanuoti veiksmai, kurių rezultatas yra bent vienas šių pokyčių: 
sumažintas susidarančių atliekų kiekis; išvengta atliekų susidarymo; užtikrintas atliekų pakartotinis naudojimas; sumažintas teršalų kiekis; sumažintas išteklių naudojimas; sukurtos ar pagerintos galimybės restauruoti MVĮ gaminamą gaminį; sukurtos ar pagerintos galimybės pataisyti MVĮ gaminamą gaminį; sukurtos ar pagerintos galimybės perdirbti MVĮ gaminamą gaminį. </t>
    </r>
  </si>
  <si>
    <t>Ne</t>
  </si>
  <si>
    <t>3. Projekto įgyvendinimo su partneriu pagrįstumas.</t>
  </si>
  <si>
    <t>Projekto partnerio pavadinimas, kodas</t>
  </si>
  <si>
    <t>(Įrašykite)</t>
  </si>
  <si>
    <t>Projekto partnerio poreikis, pasirinkimo motyvai ir nauda projekto įgyvendinimui</t>
  </si>
  <si>
    <t>(Aprašykite)</t>
  </si>
  <si>
    <t>Projekto partnerio atsakomybės ir funkcijos projekte</t>
  </si>
  <si>
    <t>3.1. Projekto biudžeto lentelė</t>
  </si>
  <si>
    <t>Fizinio rodiklio Nr.</t>
  </si>
  <si>
    <t>Fizinio rodiklio pavadinimas</t>
  </si>
  <si>
    <t>Projekto tinkamų finansuoti išlaidų suma, Eur</t>
  </si>
  <si>
    <t>Projekto finansavimo suma, Eur</t>
  </si>
  <si>
    <t>Įranga, įrenginiai ir kt. turtas</t>
  </si>
  <si>
    <t>Išlaidos sprendimui sukurti</t>
  </si>
  <si>
    <t>4.1</t>
  </si>
  <si>
    <t>kompiuterinės technikos, programinės įrangos, kitos įrangos, įrenginių ir kito ilgalaikio turto įsigijimo ir finansinės nuomos (lizingo) išlaidos (įskaitant jų transportavimo, projektavimo, sumontavimo, vietos (aikštelės) paruošimo, instaliavimo, paruošimo naudoti, išbandymo, apmokymo naudotis, saugos instruktažo, techninės priežiūros ir susijusias išlaidas), taip pat programinės įrangos kūrimo, informacinių sistemų kūrimo ir (ar) modernizavimo išlaidos (įskaitant informacinių sistemų projektavimo, techninės priežiūros  ir kitas susijusias išlaidas)</t>
  </si>
  <si>
    <t>4.2</t>
  </si>
  <si>
    <t>patentų, autorinių ir gretutinių teisių, licencijų, prekių ženklų išlaidos</t>
  </si>
  <si>
    <t>5</t>
  </si>
  <si>
    <t>5.1</t>
  </si>
  <si>
    <t>5.2</t>
  </si>
  <si>
    <t>Iš viso:</t>
  </si>
  <si>
    <r>
      <t>Pareiškėjo grupė pagal pagrindinę ekonominę veiklą (</t>
    </r>
    <r>
      <rPr>
        <b/>
        <i/>
        <sz val="12"/>
        <color theme="1"/>
        <rFont val="Times New Roman"/>
        <family val="1"/>
      </rPr>
      <t>pažymėkite vieną tinkamą variantą</t>
    </r>
    <r>
      <rPr>
        <b/>
        <sz val="12"/>
        <color theme="1"/>
        <rFont val="Times New Roman"/>
        <family val="1"/>
        <charset val="186"/>
      </rPr>
      <t>):</t>
    </r>
  </si>
  <si>
    <t>MVĮ, kurių pagrindinė ekonominė veikla yra priskiriama veiklai „Kino filmų, vaizdo filmų ir televizijos programų gamyba“ (pagal Kultūros ir kūrybinių industrijų politikos 2015–2021 metų plėtros krypčių 4 priede kino sektoriui priskiriamus EVRK kodus).</t>
  </si>
  <si>
    <t>MVĮ, kurių pagrindinė ekonominė veikla priskiriama kitoms KKI ekonominėms veikloms vadovaujantis Kultūros ir kūrybinių industrijų politikos 2015–2021 metų plėtros krypčių 4 priedu, išskyrus šiame priede nurodytus kino sektoriui priskiriamus EVRK kodus.</t>
  </si>
  <si>
    <t>*Prioritetas suteikiamas projektams, kuriuose pareiškėjo privačių lėšų dalies, viršijančios privalomą nuosavo indėlio sumą santykis su prašomu finansavimu yra didesnis</t>
  </si>
  <si>
    <t>Projekto veiklos atitinka Bendrojo bendrosios išimties reglamento 53 straipsnio 2 dalyje nurodytus kultūros tikslus ir veiklas</t>
  </si>
  <si>
    <t xml:space="preserve">Nurodykite konkretų Bendrojo bendrosios išimties reglamento 53 straipsnio 2 dalies papunktį bei aprašykite ir pagrįskite projekto atitiktį Bendrojo bendrosios išimties reglamento 53 straipsnio konkrečios 2 dalies nuostatoms:
"2. Pagalba teikiama šiems kultūros tikslams ir šiai kultūrinei veiklai: 
a) muziejams, archyvams, bibliotekoms, meno ir kultūros centrams ar erdvėms, teatrams, kino teatrams, operos teatrams, koncertų salėms, kitoms gyvų pasirodymų organizacijoms, kino paveldo institucijoms ir kitoms panašioms meninėms ir kultūrinėms infrastruktūroms, organizacijoms ir institucijoms; 
b) materialiam paveldui, įskaitant visų formų kilnojamąjį ir nekilnojamąjį kultūros paveldą ir archeologines vietoves, paminklus, istorines vietoves ir pastatus; gamtos paveldui, susijusiam su kultūros paveldu arba jei valstybės narės kompetentingos valdžios institucijos juos oficialiai pripažino kultūros arba gamtos paveldu; 
c) bet kokios formos nematerialiam paveldui, įskaitant folklorinius papročius ir amatus; d) meno ar kultūros renginiams ir pasirodymams, festivaliams, parodoms ir panašiai kultūrinei veiklai; 
e) kultūrinio ir meninio švietimo veiklai ir kultūrų raiškos įvairovės apsaugos ir skatinimo svarbos supratimo rėmimui švietimo ir didesnio visuomenės informuotumo programomis, taip pat naudojant naujas technologijas;
 f) muzikos ir literatūros, įskaitant vertimus, kūrinių rašymui, redagavimui, gamybai, platinimui, skaitmeninimui ir leidybai.".
Nuoroda į Bendrąjį bendrosios išimties reglamentą: https://eur-lex.europa.eu/legal-content/LT/TXT/PDF/?uri=CELEX:02014R0651-20210801&amp;from=EN
Remiantis Bendrojo bendrosios išimties reglamento nuostatomis, pagalba neteikiama veikloms, kurios nors ir gali būti siejamos su kultūros aspektu, bet iš esmės yra komercinio pobūdžio, pavyzdžiui mada, dizainas, video žaidimai, taip pat spaudai ir žurnalams, įskaitant spausdintus ar elektroninius.
Kai projektui teikiama valstybės pagalba pagal Bendrojo bendrosios išimties reglamento  53 arba 54 straipsnių nuostatas, didžiausia galima projektui skirti finansavimo lėšų suma:
MVĮ, kurių pagrindinė ekonominė veikla yra priskiriama veiklai „Kino filmų, vaizdo filmų ir televizijos programų gamyba“ (pagal Kultūros ir kūrybinių industrijų politikos 2015–2021 metų plėtros krypčių 4 priede kino sektoriui priskiriamus EVRK kodus) yra iki 800 000,00 Eur (aštuonių šimtų tūkstančių eurų);
MVĮ, kurių pagrindinė ekonominė veikla priskiriama kitoms KKI ekonominėms veikloms vadovaujantis Kultūros ir kūrybinių industrijų politikos 2015–2021 metų plėtros krypčių 4 priedu, išskyrus šiame priede nurodytus kino sektoriui priskiriamus EVRK kodus yra iki 400 000,00 Eur (keturių šimtų tūkstančių eurų).
</t>
  </si>
  <si>
    <r>
      <t xml:space="preserve">Projekto veiklos atitinka de minimis reglamentą
</t>
    </r>
    <r>
      <rPr>
        <i/>
        <sz val="12"/>
        <color theme="1"/>
        <rFont val="Times New Roman"/>
        <family val="1"/>
      </rPr>
      <t>(Kai projektui teikiama valstybės pagalba pagal de minimis reglamento nuostatas, didžiausia galima projektui skirti finansavimo lėšų suma yra iki 200 000,00 Eur (dviejų šimtų tūkstančių eurų).).</t>
    </r>
  </si>
  <si>
    <r>
      <t xml:space="preserve">Pateikite informaciją apie pareiškėjo gautą per paskutinius 3 metus iki paraiškos pateikimo ir planuojamą gauti valstybės pagalbą, </t>
    </r>
    <r>
      <rPr>
        <b/>
        <i/>
        <sz val="12"/>
        <color theme="1"/>
        <rFont val="Times New Roman"/>
        <family val="1"/>
        <charset val="186"/>
      </rPr>
      <t>de minimis</t>
    </r>
    <r>
      <rPr>
        <b/>
        <sz val="12"/>
        <color theme="1"/>
        <rFont val="Times New Roman"/>
        <family val="1"/>
        <charset val="186"/>
      </rPr>
      <t xml:space="preserve"> pagalbą ir kitą paramą projektui.</t>
    </r>
  </si>
  <si>
    <t>Planuojama gauti pagalbos suma</t>
  </si>
  <si>
    <t>Gautos pagalbos suma</t>
  </si>
  <si>
    <t>Pagalbos teikėjas</t>
  </si>
  <si>
    <t>Pagalbos suteikimo data</t>
  </si>
  <si>
    <r>
      <t xml:space="preserve">Pažymėti </t>
    </r>
    <r>
      <rPr>
        <sz val="12"/>
        <color theme="1"/>
        <rFont val="Wingdings"/>
        <charset val="2"/>
      </rPr>
      <t>þ</t>
    </r>
    <r>
      <rPr>
        <sz val="12"/>
        <color theme="1"/>
        <rFont val="Times New Roman"/>
        <family val="1"/>
        <charset val="186"/>
      </rPr>
      <t xml:space="preserve">  jei „Taip“</t>
    </r>
  </si>
  <si>
    <t>(Jei taip, pateikti išsamų aprašymą (nurodyti susijusią finansinę priemonę, nuorodų numerius, datas, prašytas sumas, suteiktas sumas ir kita)</t>
  </si>
  <si>
    <r>
      <t xml:space="preserve">Pažymėti  </t>
    </r>
    <r>
      <rPr>
        <sz val="12"/>
        <color theme="1"/>
        <rFont val="Wingdings"/>
        <charset val="2"/>
      </rPr>
      <t>þ</t>
    </r>
    <r>
      <rPr>
        <sz val="12"/>
        <color theme="1"/>
        <rFont val="Times New Roman"/>
        <family val="1"/>
        <charset val="186"/>
      </rPr>
      <t xml:space="preserve">  jei „Ne“</t>
    </r>
  </si>
  <si>
    <t>(Jei taip, prašome išsamiai aprašyti (nurodyti tikslius duomenis, nuorodų numerius, datas, prašytas sumas, gautas sumas ir kita)</t>
  </si>
  <si>
    <t>8. Juridinio  asmens dalyvių struktūra ir ryšiai (pildoma siekiant įsitikinti ar pateikti Smulkiojo ar vidutinio verslo subjekto statuso (toliau - SVV) deklaracijos duomenys yra tikslūs ir įmonės statusas yra nustatytas tinkamai)</t>
  </si>
  <si>
    <t>8.1 lentelė</t>
  </si>
  <si>
    <r>
      <t xml:space="preserve">8.1. Prašome nurodyti įmonės akcininkus (fizinius bei juridinius asmenis), jų procentinę akcijų/balsų dalį. 
</t>
    </r>
    <r>
      <rPr>
        <sz val="12"/>
        <color theme="1"/>
        <rFont val="Times New Roman"/>
        <family val="1"/>
        <charset val="186"/>
      </rPr>
      <t>Pagal Lietuvos Respublikos smulkiojo ir vidutinio verslo plėtros įstatymą (toliau – SVV įstatymas), įmonė laikoma savarankiška įmone, jeigu ji neturi nei partnerinių, nei susijusių įmonių. Taip yra tuomet, kai yra tenkinamos visos šios bendrinės sąlygos:
1. Jūsų įmonė neturi kitų įmonių akcijų/pajų/dalyvių balsų (arba turi mažiau nei 25 proc.);
2. Jūsų įmonės akcijos nepriklauso kitoms įmonėms ir (arba) verslininkams* (arba priklauso mažiau nei 25 proc.);
3. Jūsų įmonės akcijų/pajų/dalyvių balsų daugumą (50 proc. arba daugiau) turintis akcininkas/savininkas/dalininkas/narys, fizinis asmuo, neturi kitų toje pačioje ar gretimoje srityje veikiančių įmonių akcijų/pajų/dalyvių balsų daugumos.</t>
    </r>
  </si>
  <si>
    <r>
      <t xml:space="preserve">8.2. Ar Jūsų įmonės akcininkai, juridiniai/fiziniai asmenys,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</si>
  <si>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xml:space="preserve">8.3. Ar akcininkai, fiziniai asmenys, verčiasi ūkine komercine veikla, įskaitant tą, kuria verčiamasi turint verslo liudijimą? 
</t>
    </r>
    <r>
      <rPr>
        <sz val="12"/>
        <color theme="1"/>
        <rFont val="Times New Roman"/>
        <family val="1"/>
        <charset val="186"/>
      </rPr>
      <t>T. y. verčiasi pagal verslo liudijimą, individualios veiklos pažymą, ūkininko pažymėjimą, autorines sutartis, nuomoja nekilnojamąjį turtą, turi saulės elektrinę ar kt. būdais gauna komercinių pajamų kaip fiziniai asmenys.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SVV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</si>
  <si>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8.4. Ar Jūsų įmonė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t>
    </r>
  </si>
  <si>
    <t>8.5. Ar yra kitų įmonių, kurios turi galimybę daryti lemiamą poveikį Jūsų įmonei dėl sutarčių, sudarytų su Jūsų įmone (ir atvirkščiai)?</t>
  </si>
  <si>
    <r>
      <t xml:space="preserve">Primename, kad pagal Lietuvos Respublikos smulkiojo ir vidutinio verslo plėtros įstatymą, SVV deklaracijoje turi būti nurodomos ne tik susijusios ir partnerinės įmonės, bet susijusių susijusios, susijusių partnerinės ir partnerinių susijusios įmonės. Atkreipiame Jūsų dėmesį, kad SVV deklaracijoje turi būti nurodytos ne tik Lietuvoje, bet ir užsienyje registruotos susijusios ir partnerinės įmonės.
</t>
    </r>
    <r>
      <rPr>
        <b/>
        <sz val="12"/>
        <color theme="1"/>
        <rFont val="Times New Roman"/>
        <family val="1"/>
        <charset val="186"/>
      </rPr>
      <t xml:space="preserve">Esant dideliam su pareiškėju susijusių ir partnerių įmonių, fizinių asmenų skaičiui, rekomenduojame pateikti ryšių schemą lape </t>
    </r>
    <r>
      <rPr>
        <b/>
        <i/>
        <sz val="12"/>
        <color theme="1"/>
        <rFont val="Times New Roman"/>
        <family val="1"/>
        <charset val="186"/>
      </rPr>
      <t>„7. SVV schema“</t>
    </r>
    <r>
      <rPr>
        <sz val="12"/>
        <color theme="1"/>
        <rFont val="Times New Roman"/>
        <family val="1"/>
        <charset val="186"/>
      </rPr>
      <t>.</t>
    </r>
  </si>
  <si>
    <t>Pareiškėjo dalyviai</t>
  </si>
  <si>
    <t>Antanas Antanas</t>
  </si>
  <si>
    <t>Domas Domaitis</t>
  </si>
  <si>
    <t>Jonas Jonaitis</t>
  </si>
  <si>
    <t>Petras Petraitis</t>
  </si>
  <si>
    <t>UAB H (P)</t>
  </si>
  <si>
    <t>UAB C (S)</t>
  </si>
  <si>
    <t>UAB B (SE)</t>
  </si>
  <si>
    <t>UAB A (P)</t>
  </si>
  <si>
    <t>Pareiškėjas UAB</t>
  </si>
  <si>
    <t>Pareiškėjo valdomos įmonės</t>
  </si>
  <si>
    <t>UAB E (P)</t>
  </si>
  <si>
    <t>UAB F (S)</t>
  </si>
  <si>
    <t>UAB I (PS)</t>
  </si>
  <si>
    <t>UAB G (P)</t>
  </si>
  <si>
    <t>Eglė Eglaitė</t>
  </si>
  <si>
    <t>Juozas Juozaitis</t>
  </si>
  <si>
    <t>UAB H</t>
  </si>
  <si>
    <t>Sutartiniai ženklai:</t>
  </si>
  <si>
    <t>Fizinis asmuo -</t>
  </si>
  <si>
    <t>Pareiškėjas -</t>
  </si>
  <si>
    <t xml:space="preserve">UAB Paryškintam fone </t>
  </si>
  <si>
    <t>Kitos įmonės-</t>
  </si>
  <si>
    <t>UAB E</t>
  </si>
  <si>
    <t xml:space="preserve">Susijusi įmonė - (S) </t>
  </si>
  <si>
    <t>Partnerinė įmonė - (P)</t>
  </si>
  <si>
    <t>Susijusios partnerinė (SP)</t>
  </si>
  <si>
    <t xml:space="preserve">Direktorius - </t>
  </si>
  <si>
    <t>2014–2020 metų Europos Sąjungos fondų investicijų veiksmų programos
13 prioriteto „Veiksmų, skirtų COVID-19 pandemijos sukeltai krizei 
įveikti, skatinimas ir pasirengimas aplinką tausojančiam, skaitmeniniam ir 
tvariam ekonomikos atgaivinimui“ priemonės Nr. 13.1.1-LVPA-K-309 „Paskatos gerinti kultūros ir kūrybinių industrijų įmonių infrastruktūrą“ projektų finansavimo sąlygų aprašo
5 priedas</t>
  </si>
  <si>
    <t>INFORMACIJA, REIKALINGA PROJEKTO ATITIKČIAI 2014–2020 METŲ EUROPOS SĄJUNGOS FONDŲ INVESTICIJŲ VEIKSMŲ PROGRAMOS 13 PRIORITETO „VEIKSMŲ, SKIRTŲ COVID-19 PANDEMIJOS SUKELTAI KRIZEI ĮVEIKTI, SKATINIMAS IR PASIRENGIMAS APLINKĄ TAUSOJANČIAM, SKAITMENINIAM IR TVARIAM EKONOMIKOS ATSIGAVIMUI“ PRIEMONĖS NR. 13.1.1-LVPA-K-309 „PASKATOS GERINTI KULTŪROS IR KŪRYBINIŲ INDUSTRIJŲ ĮMONIŲ INFRASTRUKTŪRĄ“ PROJEKTŲ FINANSAVIMO SĄLYGŲ APRAŠO NUOSTATOMS IR PROJEKTŲ ATRANKOS KRITERIJAMS ĮVERTINTI</t>
  </si>
  <si>
    <r>
      <t xml:space="preserve">Nurodoma veikla, kuriai priskiriamas sprendimas
</t>
    </r>
    <r>
      <rPr>
        <i/>
        <sz val="11"/>
        <color theme="1"/>
        <rFont val="Times New Roman"/>
        <family val="1"/>
      </rPr>
      <t xml:space="preserve"> pvz.: 11.1. KKI įmonių infrastruktūros, skirtos naujų KKI skaitmeninių ir (arba) žiedinės ekonomikos paslaugų ar produktų kūrimui įsigijimas, kūrimas ir diegimas</t>
    </r>
  </si>
  <si>
    <r>
      <t xml:space="preserve">Nurodoma veikla, kuriai priskiriamas sprendimas
 </t>
    </r>
    <r>
      <rPr>
        <i/>
        <sz val="11"/>
        <color theme="1"/>
        <rFont val="Times New Roman"/>
        <family val="1"/>
      </rPr>
      <t>pvz.: 11.2. KKI įmonių infrastruktūros, skirtos KKI paslaugų teikimui ir (arba) produktų kūrimo formų, sklaidos kanalų pasitelkimui ir skaitmeninimo ir (arba) žiedinės ekonomikos principus įgyvendinančių sprendimų diegimui, įsigijimas, kūrimas ir diegimas</t>
    </r>
  </si>
  <si>
    <t>Išlaidų pagrindimas (nurodoma, kokia įranga, paslaugos ir pan. yra įsigyjama ir kodėl tai būtina rezultatui pasiekti.</t>
  </si>
  <si>
    <t>Statyba, rekonstravimas, remontas ir kiti darbai</t>
  </si>
  <si>
    <t>projektavimo, kadastrinių ir geodezinių matavimų, statybinių tyrinėjimų (įskaitant kultūros paveldo objektų tyrimą), energijos vartojimo audito, techninės priežiūros ir projekto vykdymo priežiūros, ekspertizių ir kitos susijusios išlaidos.</t>
  </si>
  <si>
    <t>naujo pastato statybos ar esamo pastato rekonstravimo, remonto (kapitalinio remonto ir (ar) paprastojo remonto) darbų įsigijimo išlaidos</t>
  </si>
  <si>
    <t>7</t>
  </si>
  <si>
    <t>Netiesioginės išlaidos ir kitos išlaidos pagal fiksuotąją projekto išlaidų normą</t>
  </si>
  <si>
    <t>4.1 ir 4.2. biudžeto eilučių suma ir procentinė dalis</t>
  </si>
  <si>
    <t>Kartu su paraiška pareiškėjas turi pateikti informaciją, reikalingą projekto atitikčiai priemonės Nr. 13.1.1-LVPA-K-309 „Paskatos gerinti kultūros ir kūrybinių industrijų įmonių infrastruktūrą“ projektų finansavimo sąlygų aprašo (toliau - Aprašas) nuostatoms ir projektų atrankos kriterijams įvertinti, t.y. užpildyti Aprašo 5 priedą:</t>
  </si>
  <si>
    <t>Projekto partnerio pagrindinės veiklos pavadinimas ir EVRK kodas</t>
  </si>
  <si>
    <t>Nekilnojamojo turto objektas</t>
  </si>
  <si>
    <t>Statinys/pastatas</t>
  </si>
  <si>
    <t>Žemės sklypas</t>
  </si>
  <si>
    <t>...</t>
  </si>
  <si>
    <t>Nekilnojamojo turto objekto unikalus Nr.</t>
  </si>
  <si>
    <t>Nekilnojamojo turto objekto daiktinės teisės</t>
  </si>
  <si>
    <t>Kita svarbi informacija
(pvz. nekilnojamojo turto bendraturčiai ir pan.)</t>
  </si>
  <si>
    <t>Pateikiami pagrindžiantys dokumentai</t>
  </si>
  <si>
    <t>5. Pareiškėjo vidutinio darbo našumo santykis su Lietuvos vidutiniu darbo našumu (taikoma vertinant projekto atitiktį Aprašo 2 priedo 1 punkto nuostatoms).</t>
  </si>
  <si>
    <t xml:space="preserve">2018 m.
</t>
  </si>
  <si>
    <t xml:space="preserve">2019 m. 
</t>
  </si>
  <si>
    <t xml:space="preserve">2020 m. 
</t>
  </si>
  <si>
    <t xml:space="preserve">6.1. Visa pareiškėjo nuosavo indėlio suma, Eur </t>
  </si>
  <si>
    <t>6.2. Projektui nustatyta privalomo nuosavo indėlio suma, Eur</t>
  </si>
  <si>
    <r>
      <t xml:space="preserve">6.3. Pareiškėjo privačių lėšų dalis, viršijanti privalomą nuosavo indėlio sumą, Eur
</t>
    </r>
    <r>
      <rPr>
        <i/>
        <sz val="12"/>
        <color theme="1"/>
        <rFont val="Times New Roman"/>
        <family val="1"/>
      </rPr>
      <t>Pareiškėjo privačių lėšų dalis prie projekto tinkamų finansuoti išlaidų, viršijanti projektui nustatytą privalomą nuosavą indėlį, apskaičiuojama pagal formulę:
 P = Pviso – Ppriv, kur:
Pviso – visa pareiškėjo nuosavo indėlio suma projekte, o Ppriv – projektui nustatyta privalomo nuosavo indėlio suma.</t>
    </r>
  </si>
  <si>
    <t>6.4. Paraiškoje prašoma finansavimo suma, Eur</t>
  </si>
  <si>
    <r>
      <t xml:space="preserve">6.5. Pareiškėjo privačių lėšų dalies, viršijančios privalomą nuosavo indėlio sumą santykis su prašomu finansavimu, proc.
</t>
    </r>
    <r>
      <rPr>
        <i/>
        <sz val="12"/>
        <color theme="1"/>
        <rFont val="Times New Roman"/>
        <family val="1"/>
      </rPr>
      <t>Projektui prašomos finansavimo sumos ir pareiškėjo papildomo prisidėjimo prie tinkamų finansuoti išlaidų didesniu nei privalomas nuosavu indėliu santykis apskaičiuojamas pagal formulę:
P/F*100, kur:
P – pareiškėjo privačių lėšų dalis prie projekto tinkamų finansuoti išlaidų, viršijanti projektui nustatytą privalomą nuosavą indėlį, apskaičiuojama pagal formulę P = Pviso – Ppriv, kur Pviso – visa pareiškėjo nuosavo indėlio suma projekte, o Ppriv – projektui nustatyta privalomo nuosavo indėlio suma;
F – paraiškoje nurodyta prašomo finansavimo suma.</t>
    </r>
  </si>
  <si>
    <t>*Prioritetas suteikiamas projektams, kurių pareiškėjai turės didesnį darbo našumą lyginant su Lietuvos vidutiniu darbo našumu.</t>
  </si>
  <si>
    <r>
      <t xml:space="preserve">5.1. Faktinis darbo našumas
</t>
    </r>
    <r>
      <rPr>
        <i/>
        <sz val="12"/>
        <color theme="1"/>
        <rFont val="Times New Roman"/>
        <family val="1"/>
        <charset val="186"/>
      </rPr>
      <t>Faktinis MVĮ darbo našumas paskutiniaisiais pirmais, antrais ir trečiais jos veikimo metais iki paraiškos finansuoti projektą pateikimo, kuris kiekvieniems atskiriems finansiniams metams apskaičiuojamas pagal formulę:
N =(I+A+V)/E, kur
I  – Išlaidos personalui (Eur);
A – Nusidėvėjimo ir amortizacijos išlaidos (Eur);
V – Tipinės veiklos pelnas (Eur) (tipinė veikla – ūkinės operacijos, susijusios su veikla, iš kurios įmonė keletą ataskaitinių laikotarpių gauna daugiausia pajamų ir kurią įmonė laiko pagrindine).
E – Visų darbuotojų dirbtų valandų skaičius per metus (val.)</t>
    </r>
  </si>
  <si>
    <r>
      <t xml:space="preserve">5.2. Darbo našumo vidurkis per paskutinius trejus metus
</t>
    </r>
    <r>
      <rPr>
        <i/>
        <sz val="12"/>
        <color theme="1"/>
        <rFont val="Times New Roman"/>
        <family val="1"/>
        <charset val="186"/>
      </rPr>
      <t>Įrašomas apskaičiuotas darbo našumo vidurkis per paskutinius trejus metus (arba trumpesnio laikotarpio, jei MVĮ veikai mažiau nei 3 metus) iki paraiškos finansuoti projektą pateikimo, kuris apskaičiuojamas pagal formulę:
P = (N1+N2+N3)/3*, kur:
* jei MVĮ veikia trumpiau nei 3 metus, tokiu atveju formulės skliaustuose įrašomas MVĮ darbo našumas atitinkamais jos veikimo metais (pvz.: N1 ir N2), kuris dalinamas iš atitinkamo jos veikimo metų skaičiaus (pvz. 2).</t>
    </r>
  </si>
  <si>
    <t>4. Informacija apie nekilnojamąjį turtą, kuriame planuojama vykdyti projekto veiklas.</t>
  </si>
  <si>
    <t>Pojekto finansuojamoji dalis, proc.</t>
  </si>
  <si>
    <r>
      <t xml:space="preserve">7. Projekto atitiktis valstybės pagalbos, teikiamai pagal de minimis reglamento arba Bendrojo bendrosios išimties reglamento,  reikalavimams </t>
    </r>
    <r>
      <rPr>
        <b/>
        <i/>
        <sz val="12"/>
        <color theme="1"/>
        <rFont val="Times New Roman"/>
        <family val="1"/>
      </rPr>
      <t>(Pažymėkite ir aprašykite TIK vieną tinkantį variantą - de minimis reglamentą arba Bendrojo bendrosios išimties reglamentą - pagal kurį yra prašoma finansavimo)</t>
    </r>
    <r>
      <rPr>
        <b/>
        <sz val="12"/>
        <color theme="1"/>
        <rFont val="Times New Roman"/>
        <family val="1"/>
      </rPr>
      <t>:</t>
    </r>
  </si>
  <si>
    <t>8. Kiti Europos Sąjungos, Lietuvos Respublikos ar kiti finansavimo šaltiniai</t>
  </si>
  <si>
    <r>
      <t xml:space="preserve">7.1. Visa </t>
    </r>
    <r>
      <rPr>
        <i/>
        <sz val="12"/>
        <color theme="1"/>
        <rFont val="Times New Roman"/>
        <family val="1"/>
        <charset val="186"/>
      </rPr>
      <t>de minimis</t>
    </r>
    <r>
      <rPr>
        <sz val="12"/>
        <color theme="1"/>
        <rFont val="Times New Roman"/>
        <family val="1"/>
        <charset val="186"/>
      </rPr>
      <t xml:space="preserve"> pagalba</t>
    </r>
  </si>
  <si>
    <r>
      <t>7.2.</t>
    </r>
    <r>
      <rPr>
        <i/>
        <sz val="12"/>
        <color theme="1"/>
        <rFont val="Times New Roman"/>
        <family val="1"/>
        <charset val="186"/>
      </rPr>
      <t xml:space="preserve"> De minimis</t>
    </r>
    <r>
      <rPr>
        <sz val="12"/>
        <color theme="1"/>
        <rFont val="Times New Roman"/>
        <family val="1"/>
        <charset val="186"/>
      </rPr>
      <t xml:space="preserve"> pagalba, suteikta tinkamoms projekto išlaidoms kompensuoti</t>
    </r>
  </si>
  <si>
    <t>8.1. Ar buvo pateikta paraiška dėl paramos šiam projektui arba jo daliai iš bet kurio kito Europos Sąjungos, Lietuvos Respublikos ar kitų finansavimo šaltinių (Europos regioninės plėtros fondo (toliau – ERPF) (kryžminio finansavimo atveju), Europos socialinio fondo (toliau – ESF), kito Europos Sąjungos finansavimo šaltinio, valstybės ar savivaldybės programų, Europos ekonominės erdvės paramos ar panašiai)?</t>
  </si>
  <si>
    <t>8.2. Ar šis projektas ar jo dalis papildo kokį nors kitą projektą, kuris jau finansuojamas ar bus finansuojamas iš ERPF (kryžminio finansavimo atveju), ESF, kito Europos Sąjungos finansavimo šaltinio, valstybės ar savivaldybės programų, Europos ekonominės erdvės paramos ar panašiai?</t>
  </si>
  <si>
    <t>8.3. Ar buvo pateikta paraiška dėl paramos iš bet kurio kito Europos Sąjungos, Lietuvos Respublikos ar kitų finansavimo šaltinių (ERPF (kryžminio finansavimo atveju), ESF, kito Europos Sąjungos finansavimo šaltinio, valstybės ar savivaldybės programų, Europos ekonominės erdvės paramos ar panašiai) ankstesniam šio projekto ar jo dalies etapui (įskaitant galimybių studijos ir parengiamuosius etapus)?</t>
  </si>
  <si>
    <r>
      <t xml:space="preserve">Lapas „1. Specialusis kriterijus“ -  </t>
    </r>
    <r>
      <rPr>
        <sz val="12"/>
        <color theme="1"/>
        <rFont val="Times New Roman"/>
        <family val="1"/>
      </rPr>
      <t xml:space="preserve">pateikiama informcija, reikalinga vertinant projekto atitiktį Aprašo 24.2 papunkčio nuostatoms, t.y. pareiškėjų vykdomos veiklos priskyrimas Kultūros ir kūrybinių industrijų (toliau – KKI) veikloms pagal Kultūros ir kūrybinių industrijų politikos 2015-2021 metų plėtros krypčių, patvirtintų 2015 m. liepos 31 d. Lietuvos Respublikos kultūros ministro įsakymu Nr. ĮV-524 4 priede „Kultūros ir kūrybinėms industrijoms priskiriamų veiklų kodai pagal ekonominės veiklos rūšių klasifikatorių (EVRK)“ nurodytus kodus </t>
    </r>
  </si>
  <si>
    <r>
      <rPr>
        <b/>
        <sz val="12"/>
        <color theme="1"/>
        <rFont val="Times New Roman"/>
        <family val="1"/>
      </rPr>
      <t xml:space="preserve">Lapas „2. Reikalavimai projektui“ </t>
    </r>
    <r>
      <rPr>
        <sz val="12"/>
        <color theme="1"/>
        <rFont val="Times New Roman"/>
        <family val="1"/>
        <charset val="186"/>
      </rPr>
      <t>- pateikiama informacija apie planuojamų veiklų poveikį skatinant skaitmeninę ir/ar žiedinę ekonomiką; p</t>
    </r>
    <r>
      <rPr>
        <sz val="12"/>
        <color theme="1"/>
        <rFont val="Times New Roman"/>
        <family val="1"/>
      </rPr>
      <t>rojekto įgyvendinimo su partneriu pagrįstumą; informacija apie nekilnojamąjį turtą, kuriame planuojama vykdyti projekto veiklas.</t>
    </r>
  </si>
  <si>
    <r>
      <rPr>
        <b/>
        <sz val="12"/>
        <color theme="1"/>
        <rFont val="Times New Roman"/>
        <family val="1"/>
        <charset val="186"/>
      </rPr>
      <t>Lapas „3. Biudžetas“ -</t>
    </r>
    <r>
      <rPr>
        <sz val="12"/>
        <color theme="1"/>
        <rFont val="Times New Roman"/>
        <family val="1"/>
      </rPr>
      <t xml:space="preserve"> pate</t>
    </r>
    <r>
      <rPr>
        <sz val="12"/>
        <color theme="1"/>
        <rFont val="Times New Roman"/>
        <family val="1"/>
        <charset val="186"/>
      </rPr>
      <t xml:space="preserve">ikiama informacija, reikalinga projekto biudžeto pagrįstumui įvertinti. </t>
    </r>
  </si>
  <si>
    <t>6.c</t>
  </si>
  <si>
    <r>
      <rPr>
        <b/>
        <sz val="12"/>
        <color theme="1"/>
        <rFont val="Times New Roman"/>
        <family val="1"/>
        <charset val="186"/>
      </rPr>
      <t>Lapas „4. NK kriterijai“ -</t>
    </r>
    <r>
      <rPr>
        <sz val="12"/>
        <color theme="1"/>
        <rFont val="Times New Roman"/>
        <family val="1"/>
      </rPr>
      <t xml:space="preserve"> pareiškėjo vidutinio darbo našumo santykis su Lietuvos vidutiniu darbo našumu  (taikoma vertinant projekto atitiktį Aprašo 2 priedo 1 punkto nuostatoms)  ir pareiškėjo privačių lėšų dalis (taikoma vertinant projekto atitiktį Aprašo 2 priedo 2 punkto nuostatoms). </t>
    </r>
  </si>
  <si>
    <r>
      <rPr>
        <b/>
        <sz val="12"/>
        <color theme="1"/>
        <rFont val="Times New Roman"/>
        <family val="1"/>
        <charset val="186"/>
      </rPr>
      <t>Lapas „5. VP klausimai“ -</t>
    </r>
    <r>
      <rPr>
        <sz val="12"/>
        <color theme="1"/>
        <rFont val="Times New Roman"/>
        <family val="1"/>
      </rPr>
      <t xml:space="preserve"> pateik</t>
    </r>
    <r>
      <rPr>
        <sz val="12"/>
        <color theme="1"/>
        <rFont val="Times New Roman"/>
        <family val="1"/>
        <charset val="186"/>
      </rPr>
      <t xml:space="preserve">iama informacija apie projekto atitiktį valstybės pagalbos, teikiamai pagal de minimis reglamento arba Bendrojo bendrosios išimties reglamento,  reikalavimams ir pareiškėjo gautą per paskutinius 3 metus iki paraiškos pateikimo ir planuojamą gauti valstybės pagalbą, </t>
    </r>
    <r>
      <rPr>
        <i/>
        <sz val="12"/>
        <color theme="1"/>
        <rFont val="Times New Roman"/>
        <family val="1"/>
        <charset val="186"/>
      </rPr>
      <t>de minimis</t>
    </r>
    <r>
      <rPr>
        <sz val="12"/>
        <color theme="1"/>
        <rFont val="Times New Roman"/>
        <family val="1"/>
        <charset val="186"/>
      </rPr>
      <t xml:space="preserve"> pagalbą ir kitą paramą projektui. Taip pat pateikiama informacija dėl paramos šiam projektui arba jo daliai iš bet kurio kito Europos Sąjungos, Lietuvos Respublikos ar kitų finansavimo šaltinių</t>
    </r>
  </si>
  <si>
    <r>
      <rPr>
        <b/>
        <sz val="12"/>
        <color theme="1"/>
        <rFont val="Times New Roman"/>
        <family val="1"/>
        <charset val="186"/>
      </rPr>
      <t xml:space="preserve">Lapai „6. SVV“ ir „7. SVV schema“ - </t>
    </r>
    <r>
      <rPr>
        <sz val="12"/>
        <color theme="1"/>
        <rFont val="Times New Roman"/>
        <family val="1"/>
      </rPr>
      <t>informacija apie juridinio asmens dalyvių struktūrą ir ryšius,  kaip papildoma informacija siekiant įsitikinti ar pateikti Smulkiojo ar vidutinio verslo subjekto statuso (toliau - SVV) deklaracijos duomenys yra tikslūs ir įmonės statusas yra nustatytas tinkamai.</t>
    </r>
  </si>
  <si>
    <t>Siūlome keisti (KKI gamybos ar paslaugų veikla)</t>
  </si>
  <si>
    <t>Siūlome keisti į Pačios pagamintos produkcijos iš KKI veiklos pajamų suma, nes tinkamos yra ir paslaugos ir pagaminta produkcija, o perpardavimo veiklos, kurios nėra tinkamos, beveik visais atvejais bus prikiriamos atskiram EVRK</t>
  </si>
  <si>
    <t>Čia turėtų būti suminė visų pajamų formulė</t>
  </si>
  <si>
    <t>Reikia formulės palyginimui su bendromis metų pajamomis</t>
  </si>
  <si>
    <t>Siūlome eliminuoti eilute, šis skaičiavimas nereikalingas, pakeitus 1.1 eilutės reikšmę</t>
  </si>
  <si>
    <t>Siūlome keisti formulę į (E9+F9+G9)/3</t>
  </si>
  <si>
    <t>Keisti finansavimo procentą atsižvelgiant į veiklas</t>
  </si>
  <si>
    <r>
      <t xml:space="preserve">Sprendimas </t>
    </r>
    <r>
      <rPr>
        <b/>
        <sz val="10"/>
        <color rgb="FFFF0000"/>
        <rFont val="Times New Roman"/>
        <family val="1"/>
      </rPr>
      <t>Nr. Y</t>
    </r>
    <r>
      <rPr>
        <b/>
        <sz val="10"/>
        <color theme="1"/>
        <rFont val="Times New Roman"/>
        <family val="1"/>
      </rPr>
      <t xml:space="preserve"> </t>
    </r>
    <r>
      <rPr>
        <sz val="10"/>
        <color theme="1"/>
        <rFont val="Times New Roman"/>
        <family val="1"/>
      </rPr>
      <t>(nurodomas kuriamas sprendimas, kuriam prašoma finansavimo)</t>
    </r>
  </si>
  <si>
    <r>
      <t xml:space="preserve">Sprendimas </t>
    </r>
    <r>
      <rPr>
        <b/>
        <sz val="10"/>
        <color rgb="FFFF0000"/>
        <rFont val="Times New Roman"/>
        <family val="1"/>
      </rPr>
      <t>Nr. X</t>
    </r>
    <r>
      <rPr>
        <b/>
        <sz val="10"/>
        <color theme="1"/>
        <rFont val="Times New Roman"/>
        <family val="1"/>
      </rPr>
      <t xml:space="preserve"> </t>
    </r>
    <r>
      <rPr>
        <sz val="10"/>
        <color theme="1"/>
        <rFont val="Times New Roman"/>
        <family val="1"/>
      </rPr>
      <t>(nurodomas kuriamas sprendimas, kuriam prašoma finansavimo)</t>
    </r>
  </si>
  <si>
    <t>! Jei dega raudonai, nurodytos eilutės viršija galimas biudžeto ribas ir turi būti mažinamos</t>
  </si>
  <si>
    <r>
      <t xml:space="preserve">5.3. Darbo našumo vidurkio santykis su Lietuvos vidutiniu darbo našumu, proc.
</t>
    </r>
    <r>
      <rPr>
        <i/>
        <sz val="12"/>
        <color theme="1"/>
        <rFont val="Times New Roman"/>
        <family val="1"/>
        <charset val="186"/>
      </rPr>
      <t>Procentinis MVĮ darbo našumo santykis su Lietuvos vidutiniu darbo našumu (DN) apskaičiuojamas pagal formulę:
DN (proc.) =  P/B* 100, kur:
P – MVĮ darbo našumo vidurkis per paskutiniuosius trejus metus (arba trumpesnio laikotarpio, jei MVĮ veikai mažiau nei 3 metus) iki paraiškos finansuoti projektą pateikimo;
B = Lietuvos vidutinis darbo našumas (DNLT) (pagal paskutinį Ekonomikos ir inovacijų ministerijos atliktą Lietuvos darbo našumo raidos vertinimą):    https://eimin.lrv.lt/uploads/eimin/documents/files/Darbo%20na%C5%A1umo%20vertinimas%202020%20m_%20gruod%C5%BEio%20m%C4%97n(1).pdf</t>
    </r>
    <r>
      <rPr>
        <b/>
        <sz val="12"/>
        <color theme="1"/>
        <rFont val="Times New Roman"/>
        <family val="1"/>
      </rPr>
      <t xml:space="preserve">
</t>
    </r>
  </si>
  <si>
    <t>Veiklos pavadinimas ir EVRK kodas</t>
  </si>
  <si>
    <t xml:space="preserve">KKI gamybos ar paslaugų veikla Nr. 1 </t>
  </si>
  <si>
    <t xml:space="preserve">KKI gamybos ar paslaugų veikla Nr. 2 </t>
  </si>
  <si>
    <t>KKI gamybos ar paslaugų veikla Nr. 3</t>
  </si>
  <si>
    <t>Kita KKI veikla Nr. n</t>
  </si>
  <si>
    <t>Kita, ne KKI, veikla (nurodyti kokia)</t>
  </si>
  <si>
    <t>1.1. Pačios įmonės pagamintos produkcijos ar paslaugų iš KKI veiklos pajamų suma, Eur</t>
  </si>
  <si>
    <t>1.2. KKI veiklos pajamų suma, Eur</t>
  </si>
  <si>
    <t>1.3. Iš viso pajamų, Eur (turi sutapti su pelno (nuostolių) ataskaitoje nurodyta suma eilutėje „Pardavimo pajamos“)</t>
  </si>
  <si>
    <t>1.4. KKI veikloms priskiriamų pardavimo pajamų dalis palyginus su bendra pajamų suma, proc.</t>
  </si>
  <si>
    <t>1.5. Pačios įmonės pagamintos produkcijos pajamų vidurkis per 3 finansinius metus iki paraiškos pateikimo, Eur*</t>
  </si>
  <si>
    <t>Pareiškėjo:</t>
  </si>
  <si>
    <t>INFORMACIJA APIE PAREIŠKĖJĄ</t>
  </si>
  <si>
    <t>INFORMACIJA APIE PARTNERĮ</t>
  </si>
  <si>
    <t>9. Juridinio  asmens dalyvių struktūra ir ryšiai (pildoma siekiant įsitikinti ar pateikti Smulkiojo ar vidutinio verslo subjekto statuso (toliau - SVV) deklaracijos duomenys yra tikslūs ir įmonės statusas yra nustatytas tinkamai)</t>
  </si>
  <si>
    <r>
      <t xml:space="preserve">9.1. Prašome nurodyti įmonės akcininkus (fizinius bei juridinius asmenis), jų procentinę akcijų/balsų dalį. 
</t>
    </r>
    <r>
      <rPr>
        <sz val="12"/>
        <color theme="1"/>
        <rFont val="Times New Roman"/>
        <family val="1"/>
        <charset val="186"/>
      </rPr>
      <t>Pagal Lietuvos Respublikos smulkiojo ir vidutinio verslo plėtros įstatymą (toliau – SVV įstatymas), įmonė laikoma savarankiška įmone, jeigu ji neturi nei partnerinių, nei susijusių įmonių. Taip yra tuomet, kai yra tenkinamos visos šios bendrinės sąlygos:
1. Jūsų įmonė neturi kitų įmonių akcijų/pajų/dalyvių balsų (arba turi mažiau nei 25 proc.);
2. Jūsų įmonės akcijos nepriklauso kitoms įmonėms ir (arba) verslininkams* (arba priklauso mažiau nei 25 proc.);
3. Jūsų įmonės akcijų/pajų/dalyvių balsų daugumą (50 proc. arba daugiau) turintis akcininkas/savininkas/dalininkas/narys, fizinis asmuo, neturi kitų toje pačioje ar gretimoje srityje veikiančių įmonių akcijų/pajų/dalyvių balsų daugumos.</t>
    </r>
  </si>
  <si>
    <r>
      <t xml:space="preserve">9.2. Ar Jūsų įmonės akcininkai, juridiniai/fiziniai asmenys,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Akcininkus prašome nurodyti per kelis lygmenis, t. y. akcininkus prašome nurodyti iki galutinių naudos gavėjų – fizinių asmenų.</t>
    </r>
  </si>
  <si>
    <r>
      <t xml:space="preserve">9.3. Ar akcininkai, fiziniai asmenys, verčiasi ūkine komercine veikla, įskaitant tą, kuria verčiamasi turint verslo liudijimą? 
</t>
    </r>
    <r>
      <rPr>
        <sz val="12"/>
        <color theme="1"/>
        <rFont val="Times New Roman"/>
        <family val="1"/>
        <charset val="186"/>
      </rPr>
      <t>T. y. verčiasi pagal verslo liudijimą, individualios veiklos pažymą, ūkininko pažymėjimą, autorines sutartis, nuomoja nekilnojamąjį turtą, turi saulės elektrinę ar kt. būdais gauna komercinių pajamų kaip fiziniai asmenys. Pagal SVV įstatymo 2 straipsnio 21 dalį, verslininku laikomas fizinis asmuo, kuris verčiasi ekonomine veikla. SVV įstatymo 2 straipsnio 3 dalyje nustatyta „Ekonominė veikla – savo rizika plėtojama reguliari asmens veikla, kuri apima prekių pirkimą ar pardavimą, prekių gamybą, darbų atlikimą ar paslaugų teikimą kitiems asmenims ir kurią vykdant siekiama gauti pajamų“. Ekonominės veiklos vykdymo pavyzdžiai – veikla pagal verslo liudijimą, individualios veiklos pažymą, ūkininko pažymėjimą, autorines sutartis, nekilnojamojo turto nuoma ir pan. SVV įstatymo 2 straipsnio 15 dalyje nustatyta, kad SVV subjektu laikoma „labai maža, maža ar vidutinė įmonė, atitinkančios šio įstatymo 3 straipsnyje nustatytas sąlygas, arba verslininkas, atitinkantis šio įstatymo 4 straipsnyje nustatytas sąlygas“. Atsižvelgiant į tai, kas išdėstyta, verslininkas (fizinis asmuo, kuris verčiasi ekonomine veikla) yra prilyginamas smulkiojo ar vidutinio verslo subjektui arba, kitaip tariant, įmonei.</t>
    </r>
  </si>
  <si>
    <r>
      <t xml:space="preserve">9.4. Ar Jūsų įmonė turi kitų įmonių akcijų? 
</t>
    </r>
    <r>
      <rPr>
        <sz val="12"/>
        <color theme="1"/>
        <rFont val="Times New Roman"/>
        <family val="1"/>
        <charset val="186"/>
      </rPr>
      <t>Jeigu turi, prašome nurodyti tokių įmonių pavadinimus, veiklos sektorius bei turimų akcijų procentinę dalį. Jeigu šios įmonės valdo arba yra valdomos kitų asmenų, prašome nurodyti ir juos. Tokį išskaidymą prašome atlikti per kelis lygmenis, t. y. akcininkus prašome nurodyti iki galutinių naudos gavėjų – fizinių asmenų.
Susijusios įmonės apibrėžtis ir kriterijai yra nustatyti SVV įstatymo 3 straipsnio 16 dalyje:
„16. Įmonės, kurios atitinka bent vieną toliau nurodytų kriterijų, yra laikomos susijusiomis:
1) įmonės, kurias sieja kuris nors iš šių ryšių:
a) viena įmonė turi daugumą dalyvių balsų kitoje įmonėje; 
b) viena įmonė turi teisę skirti ir atšaukti daugumą kitos įmonės valdymo, priežiūros ar administravimo organo narių;
c) įmonei suteikta teisė daryti lemiamą poveikį kitai įmonei dėl sutarčių, sudarytų su ta kita įmone, arba dėl šios įmonės steigimo dokumentų nuostatų; 
d) įmonė, turinti dalyvių balsų kitoje įmonėje, kuri dėl su tos kitos įmonės dalyviais sudarytų sutarčių kontroliuoja daugumą šios įmonės dalyvių balsų; 
2) kai dėl to paties fizinio asmens ar kartu veikiančių fizinių asmenų veiklos susiformavę bent vienas iš šios dalies 1 punkte nurodytų įmonių ryšių, jeigu šios įmonės verčiasi tokia pačia veikla ar tokios pačios veiklos dalimi toje pačioje rinkoje ar susijusiose rinkose;
3) kai tarp įmonių yra susiformavę bent vienas iš šios dalies 1 punkte nurodytų įmonių ryšių per vieną ar kelias įmones arba per šio straipsnio 15 dalies 1–4 punktuose nurodytus investuotojus.“
Jeigu tenkinamas bent vienas SVV įstatymo 3 straipsnio 16 dalyje nustatytas kriterijus, įmonė bus laikoma susijusia, jeigu netenkinamas nei vienas – nesusijusia. 
Pažymėtina, kad pagal SVV įstatymą turi būti vertinamos ne tik pirmuoju ryšiu susijusios įmonės, bet ir susijusių susijusios įmonės iki galutinių naudos gavėjų (fizinių asmenų).</t>
    </r>
  </si>
  <si>
    <t>9.5. Ar yra kitų įmonių, kurios turi galimybę daryti lemiamą poveikį Jūsų įmonei dėl sutarčių, sudarytų su Jūsų įmone (ir atvirkščiai)?</t>
  </si>
  <si>
    <t>Fiksuotosios normos, taikomos iš Europos regioninės plėtros fondo arba Sanglaudos
fondo lėšų bendrai finansuojamo projekto netiesioginėms išlaidoms finansuoti: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</si>
</sst>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7" x14ac:knownFonts="1">
    <font>
      <sz val="11"/>
      <color theme="1"/>
      <name val="Calibri"/>
      <family val="2"/>
      <charset val="186"/>
      <scheme val="minor"/>
    </font>
    <font>
      <sz val="11"/>
      <color theme="1"/>
      <name val="Calibri"/>
      <family val="2"/>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sz val="12"/>
      <color rgb="FFFF0000"/>
      <name val="Times New Roman"/>
      <family val="1"/>
      <charset val="186"/>
    </font>
    <font>
      <sz val="12"/>
      <color theme="1"/>
      <name val="Calibri"/>
      <family val="2"/>
      <charset val="186"/>
      <scheme val="minor"/>
    </font>
    <font>
      <b/>
      <sz val="12"/>
      <name val="Times New Roman"/>
      <family val="1"/>
      <charset val="186"/>
    </font>
    <font>
      <sz val="12"/>
      <name val="Times New Roman"/>
      <family val="1"/>
      <charset val="186"/>
    </font>
    <font>
      <b/>
      <sz val="12"/>
      <color rgb="FF000000"/>
      <name val="Times New Roman"/>
      <family val="1"/>
      <charset val="186"/>
    </font>
    <font>
      <b/>
      <i/>
      <sz val="12"/>
      <color theme="1"/>
      <name val="Times New Roman"/>
      <family val="1"/>
      <charset val="186"/>
    </font>
    <font>
      <b/>
      <sz val="12"/>
      <color theme="1"/>
      <name val="Times New Roman"/>
      <family val="1"/>
    </font>
    <font>
      <sz val="12"/>
      <color theme="1"/>
      <name val="Wingdings"/>
      <charset val="2"/>
    </font>
    <font>
      <sz val="12"/>
      <color theme="1"/>
      <name val="Times New Roman"/>
      <family val="1"/>
    </font>
    <font>
      <i/>
      <sz val="12"/>
      <color theme="1"/>
      <name val="Times New Roman"/>
      <family val="1"/>
    </font>
    <font>
      <b/>
      <i/>
      <sz val="12"/>
      <color theme="1"/>
      <name val="Times New Roman"/>
      <family val="1"/>
    </font>
    <font>
      <i/>
      <sz val="12"/>
      <color rgb="FF000000"/>
      <name val="Times New Roman"/>
      <family val="1"/>
    </font>
    <font>
      <b/>
      <sz val="12"/>
      <color rgb="FF000000"/>
      <name val="Times New Roman"/>
      <family val="1"/>
    </font>
    <font>
      <sz val="12"/>
      <color rgb="FFFF0000"/>
      <name val="Calibri"/>
      <family val="2"/>
      <charset val="186"/>
      <scheme val="minor"/>
    </font>
    <font>
      <sz val="11"/>
      <color rgb="FFFF0000"/>
      <name val="Calibri"/>
      <family val="2"/>
      <charset val="186"/>
      <scheme val="minor"/>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sz val="10"/>
      <color theme="1"/>
      <name val="Times New Roman"/>
      <family val="1"/>
      <charset val="186"/>
    </font>
    <font>
      <sz val="10"/>
      <color theme="1"/>
      <name val="Times New Roman"/>
      <family val="1"/>
      <charset val="186"/>
    </font>
    <font>
      <sz val="12"/>
      <color rgb="FF000000"/>
      <name val="Times New Roman"/>
      <family val="1"/>
      <charset val="186"/>
    </font>
    <font>
      <i/>
      <sz val="12"/>
      <color rgb="FF000000"/>
      <name val="Times New Roman"/>
      <family val="1"/>
      <charset val="186"/>
    </font>
    <font>
      <sz val="8"/>
      <name val="Calibri"/>
      <family val="2"/>
      <charset val="186"/>
      <scheme val="minor"/>
    </font>
    <font>
      <sz val="10"/>
      <color rgb="FFFF0000"/>
      <name val="Times New Roman"/>
      <family val="1"/>
      <charset val="186"/>
    </font>
    <font>
      <b/>
      <i/>
      <sz val="10"/>
      <color theme="1"/>
      <name val="Times New Roman"/>
      <family val="1"/>
    </font>
    <font>
      <b/>
      <sz val="10"/>
      <color rgb="FFFF0000"/>
      <name val="Times New Roman"/>
      <family val="1"/>
    </font>
    <font>
      <strike/>
      <sz val="11"/>
      <color theme="1"/>
      <name val="Calibri"/>
      <family val="2"/>
      <charset val="186"/>
      <scheme val="minor"/>
    </font>
    <font>
      <sz val="11"/>
      <color rgb="FFFF0000"/>
      <name val="Times New Roman"/>
      <family val="1"/>
    </font>
    <font>
      <b/>
      <sz val="12"/>
      <color indexed="8"/>
      <name val="Times New Roman"/>
      <family val="1"/>
      <charset val="186"/>
    </font>
    <font>
      <b/>
      <sz val="12"/>
      <color rgb="FFC00000"/>
      <name val="Times New Roman"/>
      <family val="1"/>
    </font>
    <font>
      <b/>
      <sz val="12"/>
      <color theme="1"/>
      <name val="Calibri"/>
      <family val="2"/>
      <charset val="186"/>
      <scheme val="min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256">
    <xf numFmtId="0" fontId="0" fillId="0" borderId="0" xfId="0"/>
    <xf numFmtId="49" fontId="2" fillId="3" borderId="0" xfId="1" applyNumberFormat="1" applyFont="1" applyFill="1" applyAlignment="1">
      <alignment vertical="center" wrapText="1"/>
    </xf>
    <xf numFmtId="0" fontId="2" fillId="3" borderId="0" xfId="1" applyFont="1" applyFill="1"/>
    <xf numFmtId="0" fontId="2" fillId="3" borderId="0" xfId="1" applyFont="1" applyFill="1" applyAlignment="1">
      <alignment horizontal="left"/>
    </xf>
    <xf numFmtId="0" fontId="2" fillId="3" borderId="0" xfId="1" applyFont="1" applyFill="1" applyAlignment="1">
      <alignment horizontal="justify" vertical="center" wrapText="1"/>
    </xf>
    <xf numFmtId="0" fontId="2" fillId="3" borderId="0" xfId="0" applyFont="1" applyFill="1" applyAlignment="1">
      <alignment vertical="center" wrapText="1"/>
    </xf>
    <xf numFmtId="0" fontId="2" fillId="0" borderId="2" xfId="0" applyFont="1" applyBorder="1" applyAlignment="1">
      <alignment horizontal="center" vertical="center" wrapText="1"/>
    </xf>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right" vertical="center" wrapText="1"/>
    </xf>
    <xf numFmtId="0" fontId="2" fillId="0" borderId="7" xfId="0" applyFont="1" applyBorder="1" applyAlignment="1">
      <alignment horizontal="center" vertical="center" wrapText="1"/>
    </xf>
    <xf numFmtId="9" fontId="2" fillId="0" borderId="0" xfId="0" applyNumberFormat="1" applyFont="1" applyAlignment="1">
      <alignment horizontal="center" vertical="center" wrapText="1"/>
    </xf>
    <xf numFmtId="9" fontId="2" fillId="0" borderId="0" xfId="0" applyNumberFormat="1" applyFont="1" applyAlignment="1">
      <alignment horizontal="left" vertical="center" wrapText="1" indent="4"/>
    </xf>
    <xf numFmtId="9" fontId="2" fillId="0" borderId="8" xfId="0" applyNumberFormat="1" applyFont="1" applyBorder="1" applyAlignment="1">
      <alignment horizontal="left" vertical="center" wrapText="1" indent="8"/>
    </xf>
    <xf numFmtId="9" fontId="2" fillId="0" borderId="0" xfId="0" applyNumberFormat="1" applyFont="1" applyAlignment="1">
      <alignment horizontal="left" vertical="center" wrapText="1" indent="8"/>
    </xf>
    <xf numFmtId="0" fontId="2" fillId="4" borderId="1" xfId="0" applyFont="1" applyFill="1" applyBorder="1" applyAlignment="1">
      <alignment horizontal="center" vertical="center" wrapText="1"/>
    </xf>
    <xf numFmtId="9" fontId="2" fillId="0" borderId="0" xfId="0" applyNumberFormat="1" applyFont="1" applyAlignment="1">
      <alignment horizontal="right" vertical="center" wrapText="1"/>
    </xf>
    <xf numFmtId="9" fontId="2" fillId="0" borderId="0" xfId="0" applyNumberFormat="1" applyFont="1" applyAlignment="1">
      <alignment horizontal="left" vertical="center" wrapText="1" indent="5"/>
    </xf>
    <xf numFmtId="0" fontId="3" fillId="0" borderId="0" xfId="0" applyFont="1" applyAlignment="1">
      <alignment horizontal="center" vertical="center" wrapText="1"/>
    </xf>
    <xf numFmtId="0" fontId="2" fillId="0" borderId="0" xfId="0" applyFont="1" applyAlignment="1">
      <alignment horizontal="right" vertical="center" wrapText="1"/>
    </xf>
    <xf numFmtId="0" fontId="2" fillId="3" borderId="0" xfId="0" applyFont="1" applyFill="1"/>
    <xf numFmtId="4" fontId="2" fillId="3" borderId="2" xfId="0" applyNumberFormat="1" applyFont="1" applyFill="1" applyBorder="1" applyAlignment="1">
      <alignment horizontal="center" vertical="center" wrapText="1"/>
    </xf>
    <xf numFmtId="0" fontId="2" fillId="3" borderId="0" xfId="0" applyFont="1" applyFill="1" applyAlignment="1">
      <alignment horizontal="justify" vertical="center" wrapText="1"/>
    </xf>
    <xf numFmtId="0" fontId="2" fillId="3" borderId="0" xfId="0" applyFont="1" applyFill="1" applyAlignment="1">
      <alignment horizontal="right" vertical="center" wrapText="1"/>
    </xf>
    <xf numFmtId="0" fontId="2" fillId="3" borderId="0" xfId="0" applyFont="1" applyFill="1" applyAlignment="1">
      <alignment horizontal="left" vertical="center" indent="5"/>
    </xf>
    <xf numFmtId="0" fontId="2" fillId="3" borderId="0" xfId="0" applyFont="1" applyFill="1" applyAlignment="1">
      <alignment horizontal="left"/>
    </xf>
    <xf numFmtId="0" fontId="2" fillId="3" borderId="2" xfId="0" applyFont="1" applyFill="1" applyBorder="1" applyAlignment="1" applyProtection="1">
      <alignment horizontal="center" vertical="center" wrapText="1"/>
      <protection locked="0"/>
    </xf>
    <xf numFmtId="4" fontId="2" fillId="3" borderId="2" xfId="0" applyNumberFormat="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3" borderId="0" xfId="0" applyFont="1" applyFill="1"/>
    <xf numFmtId="0" fontId="2" fillId="3" borderId="0" xfId="0" applyFont="1" applyFill="1" applyAlignment="1">
      <alignment horizontal="right"/>
    </xf>
    <xf numFmtId="0" fontId="6" fillId="3" borderId="0" xfId="0" applyFont="1" applyFill="1"/>
    <xf numFmtId="0" fontId="3" fillId="3" borderId="0" xfId="0" applyFont="1" applyFill="1" applyAlignment="1">
      <alignment vertical="center"/>
    </xf>
    <xf numFmtId="0" fontId="6" fillId="3" borderId="0" xfId="0" applyFont="1" applyFill="1" applyAlignment="1">
      <alignment vertical="center"/>
    </xf>
    <xf numFmtId="0" fontId="2" fillId="3" borderId="0" xfId="0" applyFont="1" applyFill="1" applyAlignment="1">
      <alignment vertical="center"/>
    </xf>
    <xf numFmtId="0" fontId="2" fillId="3" borderId="2" xfId="0" applyFont="1" applyFill="1" applyBorder="1" applyAlignment="1">
      <alignment horizontal="center" vertical="center" wrapText="1"/>
    </xf>
    <xf numFmtId="0" fontId="5" fillId="3" borderId="0" xfId="0" applyFont="1" applyFill="1" applyAlignment="1">
      <alignment vertical="center"/>
    </xf>
    <xf numFmtId="0" fontId="7" fillId="3" borderId="0" xfId="0" applyFont="1" applyFill="1" applyAlignment="1">
      <alignment horizontal="left" vertical="center" wrapText="1"/>
    </xf>
    <xf numFmtId="0" fontId="8" fillId="3" borderId="0" xfId="0" applyFont="1" applyFill="1" applyAlignment="1">
      <alignment horizontal="right" vertical="center" wrapText="1"/>
    </xf>
    <xf numFmtId="0" fontId="2" fillId="3" borderId="0" xfId="0" applyFont="1" applyFill="1" applyAlignment="1">
      <alignment horizontal="center" vertical="center"/>
    </xf>
    <xf numFmtId="0" fontId="2" fillId="3" borderId="2" xfId="0" applyFont="1" applyFill="1" applyBorder="1" applyAlignment="1">
      <alignment horizontal="left" vertical="center" wrapText="1"/>
    </xf>
    <xf numFmtId="0" fontId="2" fillId="3" borderId="0" xfId="0" applyFont="1" applyFill="1" applyAlignment="1">
      <alignment wrapText="1"/>
    </xf>
    <xf numFmtId="0" fontId="2" fillId="2"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0" fontId="3" fillId="3" borderId="2" xfId="0" applyFont="1" applyFill="1" applyBorder="1" applyAlignment="1">
      <alignment horizontal="left" vertical="center" wrapText="1"/>
    </xf>
    <xf numFmtId="4" fontId="2" fillId="2" borderId="2" xfId="0" applyNumberFormat="1" applyFont="1" applyFill="1" applyBorder="1" applyAlignment="1">
      <alignment horizontal="center" vertical="center" wrapText="1"/>
    </xf>
    <xf numFmtId="0" fontId="3" fillId="5" borderId="2" xfId="0" applyFont="1" applyFill="1" applyBorder="1" applyAlignment="1">
      <alignment horizontal="left" vertical="center" wrapText="1"/>
    </xf>
    <xf numFmtId="0" fontId="11" fillId="3" borderId="0" xfId="0" applyFont="1" applyFill="1"/>
    <xf numFmtId="0" fontId="5" fillId="3" borderId="0" xfId="0" applyFont="1" applyFill="1"/>
    <xf numFmtId="0" fontId="18" fillId="3" borderId="0" xfId="0" applyFont="1" applyFill="1"/>
    <xf numFmtId="0" fontId="19" fillId="0" borderId="0" xfId="0" applyFont="1"/>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4" fontId="23" fillId="0" borderId="3" xfId="0" applyNumberFormat="1" applyFont="1" applyBorder="1" applyAlignment="1" applyProtection="1">
      <alignment horizontal="center" vertical="center"/>
      <protection hidden="1"/>
    </xf>
    <xf numFmtId="4" fontId="25" fillId="3" borderId="3" xfId="0" applyNumberFormat="1" applyFont="1" applyFill="1" applyBorder="1" applyAlignment="1" applyProtection="1">
      <alignment horizontal="center" vertical="center"/>
      <protection hidden="1"/>
    </xf>
    <xf numFmtId="164" fontId="25" fillId="3" borderId="2" xfId="0" applyNumberFormat="1" applyFont="1" applyFill="1" applyBorder="1" applyAlignment="1" applyProtection="1">
      <alignment horizontal="center" vertical="center"/>
      <protection hidden="1"/>
    </xf>
    <xf numFmtId="0" fontId="20" fillId="7" borderId="19" xfId="0" applyFont="1" applyFill="1" applyBorder="1" applyAlignment="1">
      <alignment horizontal="center"/>
    </xf>
    <xf numFmtId="0" fontId="20" fillId="7" borderId="19" xfId="0" applyFont="1" applyFill="1" applyBorder="1" applyAlignment="1">
      <alignment horizontal="center" vertical="center"/>
    </xf>
    <xf numFmtId="49" fontId="24" fillId="7" borderId="2" xfId="0" applyNumberFormat="1" applyFont="1" applyFill="1" applyBorder="1" applyAlignment="1">
      <alignment horizontal="center" vertical="center"/>
    </xf>
    <xf numFmtId="4" fontId="24" fillId="7" borderId="2" xfId="0" applyNumberFormat="1" applyFont="1" applyFill="1" applyBorder="1" applyAlignment="1" applyProtection="1">
      <alignment horizontal="center" vertical="center"/>
      <protection hidden="1"/>
    </xf>
    <xf numFmtId="4" fontId="24" fillId="7" borderId="3" xfId="0" applyNumberFormat="1" applyFont="1" applyFill="1" applyBorder="1" applyAlignment="1" applyProtection="1">
      <alignment horizontal="center" vertical="center"/>
      <protection hidden="1"/>
    </xf>
    <xf numFmtId="0" fontId="24" fillId="8" borderId="2"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20" fillId="8" borderId="19" xfId="0" applyFont="1" applyFill="1" applyBorder="1" applyAlignment="1">
      <alignment horizontal="center"/>
    </xf>
    <xf numFmtId="0" fontId="20" fillId="8" borderId="20" xfId="0" applyFont="1" applyFill="1" applyBorder="1"/>
    <xf numFmtId="4" fontId="24" fillId="8" borderId="2" xfId="0" applyNumberFormat="1" applyFont="1" applyFill="1" applyBorder="1" applyAlignment="1" applyProtection="1">
      <alignment horizontal="center" vertical="center"/>
      <protection hidden="1"/>
    </xf>
    <xf numFmtId="4" fontId="24" fillId="8" borderId="3" xfId="0" applyNumberFormat="1" applyFont="1" applyFill="1" applyBorder="1" applyAlignment="1" applyProtection="1">
      <alignment horizontal="center" vertical="center"/>
      <protection hidden="1"/>
    </xf>
    <xf numFmtId="0" fontId="11" fillId="0" borderId="0" xfId="0" applyFont="1"/>
    <xf numFmtId="0" fontId="3" fillId="3" borderId="0" xfId="0" applyFont="1" applyFill="1" applyAlignment="1" applyProtection="1">
      <alignment vertical="center"/>
      <protection locked="0"/>
    </xf>
    <xf numFmtId="0" fontId="6" fillId="3" borderId="0" xfId="0" applyFont="1" applyFill="1" applyAlignment="1" applyProtection="1">
      <alignment vertical="center"/>
      <protection locked="0"/>
    </xf>
    <xf numFmtId="0" fontId="6" fillId="3" borderId="0" xfId="0" applyFont="1" applyFill="1" applyProtection="1">
      <protection locked="0"/>
    </xf>
    <xf numFmtId="0" fontId="3" fillId="3" borderId="0" xfId="0" applyFont="1" applyFill="1" applyProtection="1">
      <protection locked="0"/>
    </xf>
    <xf numFmtId="0" fontId="2" fillId="3" borderId="0" xfId="0" applyFont="1" applyFill="1" applyAlignment="1" applyProtection="1">
      <alignment horizontal="right"/>
      <protection locked="0"/>
    </xf>
    <xf numFmtId="0" fontId="2" fillId="3" borderId="0" xfId="0" applyFont="1" applyFill="1" applyProtection="1">
      <protection locked="0"/>
    </xf>
    <xf numFmtId="0" fontId="3" fillId="5" borderId="2"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center" vertical="center" wrapText="1"/>
      <protection locked="0"/>
    </xf>
    <xf numFmtId="0" fontId="13" fillId="0" borderId="2" xfId="0" applyFont="1" applyBorder="1" applyAlignment="1" applyProtection="1">
      <alignment vertical="top" wrapText="1"/>
      <protection locked="0"/>
    </xf>
    <xf numFmtId="0" fontId="15" fillId="3" borderId="0" xfId="0" applyFont="1" applyFill="1" applyProtection="1">
      <protection locked="0"/>
    </xf>
    <xf numFmtId="0" fontId="11" fillId="3" borderId="0" xfId="0" applyFont="1" applyFill="1" applyAlignment="1" applyProtection="1">
      <alignment horizontal="left"/>
      <protection locked="0"/>
    </xf>
    <xf numFmtId="0" fontId="11" fillId="3" borderId="0" xfId="0" applyFont="1" applyFill="1" applyProtection="1">
      <protection locked="0"/>
    </xf>
    <xf numFmtId="0" fontId="14" fillId="3" borderId="0" xfId="0" applyFont="1" applyFill="1" applyProtection="1">
      <protection locked="0"/>
    </xf>
    <xf numFmtId="0" fontId="24" fillId="7" borderId="2" xfId="0" applyFont="1" applyFill="1" applyBorder="1" applyAlignment="1">
      <alignment horizontal="center" vertical="center" wrapText="1"/>
    </xf>
    <xf numFmtId="49" fontId="24" fillId="5" borderId="2" xfId="0" applyNumberFormat="1" applyFont="1" applyFill="1" applyBorder="1" applyAlignment="1">
      <alignment horizontal="center" vertical="center"/>
    </xf>
    <xf numFmtId="0" fontId="24" fillId="5" borderId="2" xfId="0" applyFont="1" applyFill="1" applyBorder="1" applyAlignment="1">
      <alignment vertical="center" wrapText="1"/>
    </xf>
    <xf numFmtId="4" fontId="24" fillId="5" borderId="2" xfId="0" applyNumberFormat="1" applyFont="1" applyFill="1" applyBorder="1" applyAlignment="1" applyProtection="1">
      <alignment horizontal="center" vertical="center"/>
      <protection hidden="1"/>
    </xf>
    <xf numFmtId="0" fontId="20" fillId="0" borderId="19" xfId="0" applyFont="1" applyBorder="1" applyAlignment="1">
      <alignment horizontal="center"/>
    </xf>
    <xf numFmtId="0" fontId="20" fillId="0" borderId="20" xfId="0" applyFont="1" applyBorder="1"/>
    <xf numFmtId="0" fontId="20" fillId="5" borderId="19" xfId="0" applyFont="1" applyFill="1" applyBorder="1" applyAlignment="1">
      <alignment horizontal="center"/>
    </xf>
    <xf numFmtId="0" fontId="20" fillId="5" borderId="20" xfId="0" applyFont="1" applyFill="1" applyBorder="1"/>
    <xf numFmtId="0" fontId="20" fillId="5" borderId="19" xfId="0" applyFont="1" applyFill="1" applyBorder="1"/>
    <xf numFmtId="0" fontId="20" fillId="8" borderId="21" xfId="0" applyFont="1" applyFill="1" applyBorder="1" applyAlignment="1">
      <alignment horizontal="center"/>
    </xf>
    <xf numFmtId="0" fontId="20" fillId="8" borderId="22" xfId="0" applyFont="1" applyFill="1" applyBorder="1"/>
    <xf numFmtId="164" fontId="29" fillId="3" borderId="0" xfId="0" applyNumberFormat="1" applyFont="1" applyFill="1" applyBorder="1" applyAlignment="1" applyProtection="1">
      <alignment horizontal="left" vertical="center"/>
      <protection hidden="1"/>
    </xf>
    <xf numFmtId="4" fontId="24" fillId="7" borderId="9" xfId="0" applyNumberFormat="1" applyFont="1" applyFill="1" applyBorder="1" applyAlignment="1" applyProtection="1">
      <alignment horizontal="center" vertical="center" wrapText="1"/>
      <protection hidden="1"/>
    </xf>
    <xf numFmtId="9" fontId="30" fillId="9" borderId="14" xfId="0" applyNumberFormat="1" applyFont="1" applyFill="1" applyBorder="1" applyAlignment="1" applyProtection="1">
      <alignment horizontal="center" vertical="center"/>
      <protection hidden="1"/>
    </xf>
    <xf numFmtId="0" fontId="32" fillId="0" borderId="0" xfId="0" applyFont="1"/>
    <xf numFmtId="10" fontId="0" fillId="0" borderId="2" xfId="0" applyNumberFormat="1" applyBorder="1"/>
    <xf numFmtId="0" fontId="18" fillId="3" borderId="0" xfId="0" applyFont="1" applyFill="1" applyProtection="1">
      <protection locked="0"/>
    </xf>
    <xf numFmtId="2" fontId="32" fillId="0" borderId="0" xfId="0" applyNumberFormat="1" applyFont="1" applyFill="1"/>
    <xf numFmtId="0" fontId="2" fillId="2" borderId="2"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33" fillId="0" borderId="0" xfId="0" applyFont="1"/>
    <xf numFmtId="4" fontId="13" fillId="7" borderId="2" xfId="0" applyNumberFormat="1" applyFont="1" applyFill="1" applyBorder="1" applyAlignment="1">
      <alignment horizontal="center" vertical="center" wrapText="1"/>
    </xf>
    <xf numFmtId="4" fontId="13" fillId="7" borderId="3" xfId="0" applyNumberFormat="1" applyFont="1" applyFill="1" applyBorder="1" applyAlignment="1">
      <alignment horizontal="center" vertical="center" wrapText="1"/>
    </xf>
    <xf numFmtId="0" fontId="34" fillId="7" borderId="25" xfId="0" applyFont="1" applyFill="1" applyBorder="1" applyAlignment="1">
      <alignment horizontal="center" vertical="center" wrapText="1"/>
    </xf>
    <xf numFmtId="10" fontId="2" fillId="10"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0" fontId="23" fillId="0" borderId="3" xfId="0" applyNumberFormat="1" applyFont="1" applyFill="1" applyBorder="1" applyAlignment="1" applyProtection="1">
      <alignment horizontal="center" vertical="center"/>
      <protection hidden="1"/>
    </xf>
    <xf numFmtId="10" fontId="25" fillId="0" borderId="3" xfId="0" applyNumberFormat="1" applyFont="1" applyFill="1" applyBorder="1" applyAlignment="1" applyProtection="1">
      <alignment horizontal="center" vertical="center"/>
      <protection hidden="1"/>
    </xf>
    <xf numFmtId="4" fontId="23" fillId="0" borderId="2" xfId="0" applyNumberFormat="1" applyFont="1" applyFill="1" applyBorder="1" applyAlignment="1" applyProtection="1">
      <alignment horizontal="center" vertical="center"/>
      <protection hidden="1"/>
    </xf>
    <xf numFmtId="4" fontId="25" fillId="0" borderId="2" xfId="0" applyNumberFormat="1" applyFont="1" applyFill="1" applyBorder="1" applyAlignment="1" applyProtection="1">
      <alignment horizontal="center" vertical="center"/>
      <protection hidden="1"/>
    </xf>
    <xf numFmtId="0" fontId="7" fillId="3" borderId="0" xfId="0" applyFont="1" applyFill="1" applyAlignment="1">
      <alignment horizontal="left" vertical="center" wrapText="1"/>
    </xf>
    <xf numFmtId="0" fontId="35" fillId="3" borderId="0" xfId="0" applyFont="1" applyFill="1" applyAlignment="1">
      <alignment vertical="center"/>
    </xf>
    <xf numFmtId="0" fontId="7" fillId="3" borderId="0" xfId="0" applyFont="1" applyFill="1" applyAlignment="1">
      <alignment vertical="center"/>
    </xf>
    <xf numFmtId="0" fontId="3" fillId="3" borderId="2" xfId="1" applyFont="1" applyFill="1" applyBorder="1" applyAlignment="1">
      <alignment horizontal="left"/>
    </xf>
    <xf numFmtId="0" fontId="3" fillId="3" borderId="2" xfId="1" applyFont="1" applyFill="1" applyBorder="1" applyAlignment="1">
      <alignment horizontal="center" wrapText="1"/>
    </xf>
    <xf numFmtId="49" fontId="2" fillId="3" borderId="0" xfId="1" applyNumberFormat="1" applyFont="1" applyFill="1" applyAlignment="1">
      <alignment horizontal="justify" vertical="center" wrapText="1"/>
    </xf>
    <xf numFmtId="0" fontId="3" fillId="3" borderId="0" xfId="1" applyFont="1" applyFill="1" applyAlignment="1">
      <alignment horizontal="center" vertical="center" wrapText="1"/>
    </xf>
    <xf numFmtId="0" fontId="3" fillId="2" borderId="3" xfId="1" applyFont="1" applyFill="1" applyBorder="1" applyAlignment="1">
      <alignment horizontal="left"/>
    </xf>
    <xf numFmtId="0" fontId="3" fillId="2" borderId="6" xfId="1" applyFont="1" applyFill="1" applyBorder="1" applyAlignment="1">
      <alignment horizontal="left"/>
    </xf>
    <xf numFmtId="0" fontId="3" fillId="2" borderId="5" xfId="1" applyFont="1" applyFill="1" applyBorder="1" applyAlignment="1">
      <alignment horizontal="left"/>
    </xf>
    <xf numFmtId="0" fontId="3" fillId="3" borderId="2" xfId="1" applyFont="1" applyFill="1" applyBorder="1" applyAlignment="1">
      <alignment horizont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2" xfId="1" applyFont="1" applyFill="1" applyBorder="1" applyAlignment="1">
      <alignment horizontal="justify" vertical="center" wrapText="1"/>
    </xf>
    <xf numFmtId="0" fontId="3" fillId="3" borderId="2" xfId="1" applyFont="1" applyFill="1" applyBorder="1" applyAlignment="1">
      <alignment horizontal="justify" vertical="center" wrapText="1"/>
    </xf>
    <xf numFmtId="0" fontId="2" fillId="3" borderId="2" xfId="1" applyFont="1" applyFill="1" applyBorder="1" applyAlignment="1">
      <alignment horizontal="justify" vertical="center" wrapText="1"/>
    </xf>
    <xf numFmtId="0" fontId="2" fillId="3" borderId="2" xfId="1" applyFont="1" applyFill="1" applyBorder="1" applyAlignment="1">
      <alignment horizontal="justify" vertical="center"/>
    </xf>
    <xf numFmtId="0" fontId="13" fillId="3" borderId="2" xfId="1" applyFont="1" applyFill="1" applyBorder="1" applyAlignment="1">
      <alignment horizontal="justify" vertical="center" wrapText="1"/>
    </xf>
    <xf numFmtId="0" fontId="3" fillId="3" borderId="0" xfId="0" applyFont="1" applyFill="1" applyAlignment="1">
      <alignment horizontal="justify"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4" fontId="2" fillId="3" borderId="2"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6" fillId="0" borderId="3"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17" fillId="2" borderId="3"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6"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14" fillId="0" borderId="3"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vertical="center" wrapText="1"/>
    </xf>
    <xf numFmtId="49" fontId="24" fillId="8" borderId="3" xfId="0" applyNumberFormat="1" applyFont="1" applyFill="1" applyBorder="1" applyAlignment="1">
      <alignment horizontal="right" vertical="center"/>
    </xf>
    <xf numFmtId="49" fontId="24" fillId="8" borderId="5" xfId="0" applyNumberFormat="1" applyFont="1" applyFill="1" applyBorder="1" applyAlignment="1">
      <alignment horizontal="right" vertical="center"/>
    </xf>
    <xf numFmtId="0" fontId="25" fillId="9" borderId="3" xfId="0" applyFont="1" applyFill="1" applyBorder="1" applyAlignment="1">
      <alignment horizontal="right" vertical="center"/>
    </xf>
    <xf numFmtId="0" fontId="25" fillId="9" borderId="5" xfId="0" applyFont="1" applyFill="1" applyBorder="1" applyAlignment="1">
      <alignment horizontal="right" vertical="center"/>
    </xf>
    <xf numFmtId="0" fontId="22" fillId="8" borderId="19"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0" fillId="8" borderId="17" xfId="0" applyFont="1" applyFill="1" applyBorder="1" applyAlignment="1">
      <alignment horizontal="center" vertical="top" wrapText="1"/>
    </xf>
    <xf numFmtId="0" fontId="20" fillId="8" borderId="18" xfId="0" applyFont="1" applyFill="1" applyBorder="1" applyAlignment="1">
      <alignment horizontal="center" vertical="top" wrapText="1"/>
    </xf>
    <xf numFmtId="0" fontId="24" fillId="7" borderId="16"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4" fillId="6" borderId="4" xfId="0" applyFont="1" applyFill="1" applyBorder="1" applyAlignment="1">
      <alignment horizontal="center" vertical="center" wrapText="1"/>
    </xf>
    <xf numFmtId="4" fontId="24" fillId="7" borderId="16" xfId="0" applyNumberFormat="1" applyFont="1" applyFill="1" applyBorder="1" applyAlignment="1" applyProtection="1">
      <alignment horizontal="center" vertical="center"/>
      <protection hidden="1"/>
    </xf>
    <xf numFmtId="4" fontId="24" fillId="7" borderId="4" xfId="0" applyNumberFormat="1" applyFont="1" applyFill="1" applyBorder="1" applyAlignment="1" applyProtection="1">
      <alignment horizontal="center" vertical="center"/>
      <protection hidden="1"/>
    </xf>
    <xf numFmtId="4" fontId="24" fillId="7" borderId="23" xfId="0" applyNumberFormat="1" applyFont="1" applyFill="1" applyBorder="1" applyAlignment="1" applyProtection="1">
      <alignment horizontal="center" vertical="center"/>
      <protection hidden="1"/>
    </xf>
    <xf numFmtId="4" fontId="24" fillId="7" borderId="24" xfId="0" applyNumberFormat="1" applyFont="1" applyFill="1" applyBorder="1" applyAlignment="1" applyProtection="1">
      <alignment horizontal="center" vertical="center"/>
      <protection hidden="1"/>
    </xf>
    <xf numFmtId="0" fontId="20" fillId="7" borderId="23" xfId="0" applyFont="1" applyFill="1" applyBorder="1" applyAlignment="1">
      <alignment horizontal="center" vertical="center" wrapText="1"/>
    </xf>
    <xf numFmtId="0" fontId="20" fillId="7" borderId="24" xfId="0" applyFont="1" applyFill="1" applyBorder="1" applyAlignment="1">
      <alignment horizontal="center" vertical="center" wrapText="1"/>
    </xf>
    <xf numFmtId="0" fontId="11" fillId="5" borderId="3" xfId="0" applyFont="1" applyFill="1" applyBorder="1" applyAlignment="1" applyProtection="1">
      <alignment horizontal="center" vertical="center" wrapText="1"/>
      <protection locked="0"/>
    </xf>
    <xf numFmtId="0" fontId="11" fillId="5" borderId="6" xfId="0" applyFont="1" applyFill="1" applyBorder="1" applyAlignment="1" applyProtection="1">
      <alignment horizontal="center" vertical="center" wrapText="1"/>
      <protection locked="0"/>
    </xf>
    <xf numFmtId="0" fontId="11" fillId="5" borderId="5"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protection locked="0"/>
    </xf>
    <xf numFmtId="0" fontId="2" fillId="3" borderId="6"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13" fillId="5" borderId="3"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5" xfId="0" applyFont="1" applyFill="1" applyBorder="1" applyAlignment="1">
      <alignment horizontal="center" vertical="center" wrapText="1"/>
    </xf>
    <xf numFmtId="10" fontId="13" fillId="0" borderId="3" xfId="0" applyNumberFormat="1" applyFont="1" applyBorder="1" applyAlignment="1" applyProtection="1">
      <alignment horizontal="center" vertical="top" wrapText="1"/>
    </xf>
    <xf numFmtId="10" fontId="13" fillId="0" borderId="6" xfId="0" applyNumberFormat="1" applyFont="1" applyBorder="1" applyAlignment="1" applyProtection="1">
      <alignment horizontal="center" vertical="top" wrapText="1"/>
    </xf>
    <xf numFmtId="10" fontId="13" fillId="0" borderId="5" xfId="0" applyNumberFormat="1" applyFont="1" applyBorder="1" applyAlignment="1" applyProtection="1">
      <alignment horizontal="center" vertical="top" wrapText="1"/>
    </xf>
    <xf numFmtId="0" fontId="3" fillId="2" borderId="3"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center" vertical="center" wrapText="1"/>
      <protection locked="0"/>
    </xf>
    <xf numFmtId="0" fontId="13" fillId="0" borderId="3"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1" fillId="5" borderId="2" xfId="0" applyFont="1" applyFill="1" applyBorder="1" applyAlignment="1" applyProtection="1">
      <alignment horizontal="center" vertical="center"/>
      <protection locked="0"/>
    </xf>
    <xf numFmtId="0" fontId="15" fillId="3" borderId="10" xfId="0" applyFont="1" applyFill="1" applyBorder="1" applyAlignment="1" applyProtection="1">
      <alignment horizontal="left"/>
      <protection locked="0"/>
    </xf>
    <xf numFmtId="0" fontId="11" fillId="0" borderId="0" xfId="0" applyFont="1" applyAlignment="1" applyProtection="1">
      <alignment horizontal="left" vertical="center"/>
      <protection locked="0"/>
    </xf>
    <xf numFmtId="0" fontId="11" fillId="5" borderId="2" xfId="0" applyFont="1" applyFill="1" applyBorder="1" applyAlignment="1" applyProtection="1">
      <alignment horizontal="left" vertical="center" wrapText="1"/>
      <protection locked="0"/>
    </xf>
    <xf numFmtId="0" fontId="11" fillId="0" borderId="3"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2" fillId="3" borderId="2" xfId="0" applyFont="1" applyFill="1" applyBorder="1" applyAlignment="1" applyProtection="1">
      <alignment horizontal="center"/>
      <protection locked="0"/>
    </xf>
    <xf numFmtId="0" fontId="13" fillId="5" borderId="3" xfId="0" applyFont="1" applyFill="1" applyBorder="1" applyAlignment="1" applyProtection="1">
      <alignment horizontal="center" vertical="top" wrapText="1"/>
      <protection locked="0"/>
    </xf>
    <xf numFmtId="0" fontId="13" fillId="5" borderId="6" xfId="0" applyFont="1" applyFill="1" applyBorder="1" applyAlignment="1" applyProtection="1">
      <alignment horizontal="center" vertical="top" wrapText="1"/>
      <protection locked="0"/>
    </xf>
    <xf numFmtId="0" fontId="13" fillId="5" borderId="5" xfId="0" applyFont="1" applyFill="1" applyBorder="1" applyAlignment="1" applyProtection="1">
      <alignment horizontal="center" vertical="top" wrapText="1"/>
      <protection locked="0"/>
    </xf>
    <xf numFmtId="0" fontId="15" fillId="3" borderId="10" xfId="0" applyFont="1" applyFill="1" applyBorder="1" applyAlignment="1" applyProtection="1">
      <alignment horizontal="left" wrapText="1"/>
      <protection locked="0"/>
    </xf>
    <xf numFmtId="0" fontId="13" fillId="0" borderId="3" xfId="0" applyFont="1" applyBorder="1" applyAlignment="1" applyProtection="1">
      <alignment horizontal="center" vertical="top" wrapText="1"/>
      <protection locked="0"/>
    </xf>
    <xf numFmtId="0" fontId="13" fillId="0" borderId="6" xfId="0" applyFont="1" applyBorder="1" applyAlignment="1" applyProtection="1">
      <alignment horizontal="center" vertical="top" wrapText="1"/>
      <protection locked="0"/>
    </xf>
    <xf numFmtId="0" fontId="13" fillId="0" borderId="5" xfId="0" applyFont="1" applyBorder="1" applyAlignment="1" applyProtection="1">
      <alignment horizontal="center" vertical="top" wrapText="1"/>
      <protection locked="0"/>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2" borderId="2" xfId="0" applyFont="1" applyFill="1" applyBorder="1" applyAlignment="1">
      <alignment horizontal="justify" vertical="center" wrapText="1"/>
    </xf>
    <xf numFmtId="0" fontId="4" fillId="3" borderId="2" xfId="0" applyFont="1" applyFill="1" applyBorder="1" applyAlignment="1">
      <alignment horizontal="justify" vertical="center" wrapText="1"/>
    </xf>
    <xf numFmtId="49" fontId="3" fillId="2" borderId="2" xfId="0" applyNumberFormat="1" applyFont="1" applyFill="1" applyBorder="1" applyAlignment="1">
      <alignment horizontal="justify" vertical="center" wrapText="1"/>
    </xf>
    <xf numFmtId="0" fontId="2" fillId="3" borderId="2"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11" fillId="3" borderId="0" xfId="0" applyFont="1" applyFill="1" applyAlignment="1">
      <alignment horizontal="left" wrapText="1"/>
    </xf>
    <xf numFmtId="0" fontId="11" fillId="5" borderId="2" xfId="0" applyFont="1" applyFill="1" applyBorder="1" applyAlignment="1">
      <alignment horizontal="left" vertical="center" wrapText="1"/>
    </xf>
    <xf numFmtId="0" fontId="14" fillId="3" borderId="2" xfId="0" applyFont="1" applyFill="1" applyBorder="1" applyAlignment="1">
      <alignment horizontal="left" wrapText="1"/>
    </xf>
    <xf numFmtId="0" fontId="2" fillId="3" borderId="0" xfId="0" applyFont="1" applyFill="1" applyAlignment="1">
      <alignment horizontal="justify" vertical="center" wrapText="1"/>
    </xf>
    <xf numFmtId="0" fontId="3" fillId="3" borderId="3" xfId="0" applyFont="1" applyFill="1" applyBorder="1" applyAlignment="1">
      <alignment horizontal="justify" vertical="center" wrapText="1"/>
    </xf>
    <xf numFmtId="0" fontId="3" fillId="3" borderId="6" xfId="0" applyFont="1" applyFill="1" applyBorder="1" applyAlignment="1">
      <alignment horizontal="justify" vertical="center" wrapText="1"/>
    </xf>
    <xf numFmtId="0" fontId="3" fillId="3" borderId="5" xfId="0" applyFont="1" applyFill="1" applyBorder="1" applyAlignment="1">
      <alignment horizontal="justify" vertical="center" wrapText="1"/>
    </xf>
    <xf numFmtId="0" fontId="2" fillId="3" borderId="3" xfId="0" applyFont="1" applyFill="1" applyBorder="1" applyAlignment="1">
      <alignment horizontal="justify" vertical="center"/>
    </xf>
    <xf numFmtId="0" fontId="2" fillId="3" borderId="6" xfId="0" applyFont="1" applyFill="1" applyBorder="1" applyAlignment="1">
      <alignment horizontal="justify" vertical="center"/>
    </xf>
    <xf numFmtId="0" fontId="2" fillId="3" borderId="5" xfId="0" applyFont="1" applyFill="1" applyBorder="1" applyAlignment="1">
      <alignment horizontal="justify" vertical="center"/>
    </xf>
    <xf numFmtId="0" fontId="2" fillId="3" borderId="2" xfId="0" applyFont="1" applyFill="1" applyBorder="1" applyAlignment="1">
      <alignment horizontal="justify" vertical="center"/>
    </xf>
    <xf numFmtId="0" fontId="7" fillId="3" borderId="0" xfId="0" applyFont="1" applyFill="1" applyAlignment="1">
      <alignment horizontal="left" vertical="center" wrapText="1"/>
    </xf>
    <xf numFmtId="0" fontId="3" fillId="0" borderId="0" xfId="0" applyFont="1" applyAlignment="1">
      <alignment horizontal="center" vertical="center" textRotation="90"/>
    </xf>
    <xf numFmtId="0" fontId="2" fillId="0" borderId="0" xfId="0" applyFont="1" applyAlignment="1">
      <alignment horizontal="center" vertical="center"/>
    </xf>
    <xf numFmtId="10" fontId="25" fillId="5" borderId="3" xfId="0" applyNumberFormat="1" applyFont="1" applyFill="1" applyBorder="1" applyAlignment="1" applyProtection="1">
      <alignment horizontal="center" vertical="center"/>
      <protection hidden="1"/>
    </xf>
    <xf numFmtId="4" fontId="25" fillId="5" borderId="3" xfId="0" applyNumberFormat="1" applyFont="1" applyFill="1" applyBorder="1" applyAlignment="1" applyProtection="1">
      <alignment horizontal="center" vertical="center"/>
      <protection hidden="1"/>
    </xf>
    <xf numFmtId="10" fontId="23" fillId="5" borderId="3" xfId="0" applyNumberFormat="1" applyFont="1" applyFill="1" applyBorder="1" applyAlignment="1" applyProtection="1">
      <alignment horizontal="center" vertical="center"/>
      <protection hidden="1"/>
    </xf>
    <xf numFmtId="0" fontId="36" fillId="0" borderId="0" xfId="0" applyFont="1" applyAlignment="1"/>
  </cellXfs>
  <cellStyles count="2">
    <cellStyle name="Įprastas" xfId="0" builtinId="0"/>
    <cellStyle name="Įprastas 2" xfId="1" xr:uid="{00000000-0005-0000-0000-000002000000}"/>
  </cellStyles>
  <dxfs count="7">
    <dxf>
      <font>
        <color rgb="FF9C0006"/>
      </font>
      <fill>
        <patternFill>
          <bgColor rgb="FFFFC7CE"/>
        </patternFill>
      </fill>
    </dxf>
    <dxf>
      <font>
        <color rgb="FF9C0006"/>
      </font>
      <fill>
        <patternFill>
          <bgColor rgb="FFFFC7CE"/>
        </patternFill>
      </fill>
    </dxf>
    <dxf>
      <font>
        <b/>
        <i val="0"/>
        <color rgb="FFC00000"/>
      </font>
      <fill>
        <patternFill>
          <bgColor rgb="FFFFCCCC"/>
        </patternFill>
      </fill>
    </dxf>
    <dxf>
      <font>
        <color rgb="FF9C0006"/>
      </font>
      <fill>
        <patternFill>
          <bgColor rgb="FFFFC7CE"/>
        </patternFill>
      </fill>
    </dxf>
    <dxf>
      <font>
        <b val="0"/>
        <i val="0"/>
        <color theme="1"/>
      </font>
      <fill>
        <patternFill>
          <bgColor rgb="FF92D050"/>
        </patternFill>
      </fill>
    </dxf>
    <dxf>
      <font>
        <b val="0"/>
        <i val="0"/>
        <color theme="1"/>
      </font>
      <fill>
        <patternFill>
          <bgColor rgb="FFFF0000"/>
        </patternFill>
      </fill>
    </dxf>
    <dxf>
      <font>
        <b val="0"/>
        <i val="0"/>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83820</xdr:rowOff>
        </xdr:from>
        <xdr:to>
          <xdr:col>1</xdr:col>
          <xdr:colOff>457200</xdr:colOff>
          <xdr:row>3</xdr:row>
          <xdr:rowOff>304800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83820</xdr:rowOff>
        </xdr:from>
        <xdr:to>
          <xdr:col>1</xdr:col>
          <xdr:colOff>457200</xdr:colOff>
          <xdr:row>4</xdr:row>
          <xdr:rowOff>304800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87086</xdr:rowOff>
    </xdr:from>
    <xdr:to>
      <xdr:col>3</xdr:col>
      <xdr:colOff>446083</xdr:colOff>
      <xdr:row>40</xdr:row>
      <xdr:rowOff>154313</xdr:rowOff>
    </xdr:to>
    <xdr:pic>
      <xdr:nvPicPr>
        <xdr:cNvPr id="2" name="Paveikslėlis 1">
          <a:extLst>
            <a:ext uri="{FF2B5EF4-FFF2-40B4-BE49-F238E27FC236}">
              <a16:creationId xmlns:a16="http://schemas.microsoft.com/office/drawing/2014/main" id="{894282A2-8CC9-4258-B1E7-D11DADF28C34}"/>
            </a:ext>
          </a:extLst>
        </xdr:cNvPr>
        <xdr:cNvPicPr>
          <a:picLocks noChangeAspect="1"/>
        </xdr:cNvPicPr>
      </xdr:nvPicPr>
      <xdr:blipFill>
        <a:blip xmlns:r="http://schemas.openxmlformats.org/officeDocument/2006/relationships" r:embed="rId1"/>
        <a:stretch>
          <a:fillRect/>
        </a:stretch>
      </xdr:blipFill>
      <xdr:spPr>
        <a:xfrm>
          <a:off x="0" y="8142515"/>
          <a:ext cx="8087854" cy="39534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83820</xdr:rowOff>
        </xdr:from>
        <xdr:to>
          <xdr:col>1</xdr:col>
          <xdr:colOff>457200</xdr:colOff>
          <xdr:row>3</xdr:row>
          <xdr:rowOff>304800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xdr:row>
          <xdr:rowOff>83820</xdr:rowOff>
        </xdr:from>
        <xdr:to>
          <xdr:col>1</xdr:col>
          <xdr:colOff>457200</xdr:colOff>
          <xdr:row>4</xdr:row>
          <xdr:rowOff>304800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16</xdr:row>
          <xdr:rowOff>487680</xdr:rowOff>
        </xdr:from>
        <xdr:to>
          <xdr:col>2</xdr:col>
          <xdr:colOff>60960</xdr:colOff>
          <xdr:row>18</xdr:row>
          <xdr:rowOff>259080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18</xdr:row>
          <xdr:rowOff>83820</xdr:rowOff>
        </xdr:from>
        <xdr:to>
          <xdr:col>1</xdr:col>
          <xdr:colOff>457200</xdr:colOff>
          <xdr:row>18</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20</xdr:row>
          <xdr:rowOff>45720</xdr:rowOff>
        </xdr:from>
        <xdr:to>
          <xdr:col>2</xdr:col>
          <xdr:colOff>1028700</xdr:colOff>
          <xdr:row>21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21</xdr:row>
          <xdr:rowOff>68580</xdr:rowOff>
        </xdr:from>
        <xdr:to>
          <xdr:col>1</xdr:col>
          <xdr:colOff>464820</xdr:colOff>
          <xdr:row>22</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23</xdr:row>
          <xdr:rowOff>99060</xdr:rowOff>
        </xdr:from>
        <xdr:to>
          <xdr:col>2</xdr:col>
          <xdr:colOff>114300</xdr:colOff>
          <xdr:row>24</xdr:row>
          <xdr:rowOff>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76200</xdr:rowOff>
        </xdr:from>
        <xdr:to>
          <xdr:col>1</xdr:col>
          <xdr:colOff>487680</xdr:colOff>
          <xdr:row>24</xdr:row>
          <xdr:rowOff>304800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xdr:row>
          <xdr:rowOff>83820</xdr:rowOff>
        </xdr:from>
        <xdr:to>
          <xdr:col>1</xdr:col>
          <xdr:colOff>457200</xdr:colOff>
          <xdr:row>3</xdr:row>
          <xdr:rowOff>304800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5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6</xdr:row>
          <xdr:rowOff>0</xdr:rowOff>
        </xdr:from>
        <xdr:to>
          <xdr:col>2</xdr:col>
          <xdr:colOff>60960</xdr:colOff>
          <xdr:row>8</xdr:row>
          <xdr:rowOff>137160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500-00001D240000}"/>
                </a:ext>
              </a:extLst>
            </xdr:cNvPr>
            <xdr:cNvSpPr/>
          </xdr:nvSpPr>
          <xdr:spPr bwMode="auto">
            <a:xfrm>
              <a:off x="0" y="0"/>
              <a:ext cx="0" cy="0"/>
            </a:xfrm>
            <a:prstGeom prst="rect">
              <a:avLst/>
            </a:prstGeom>
            <a:solidFill>
              <a:srgbClr val="000000" mc:Ignorable="a14" a14:legacySpreadsheetColorIndex="8">
                <a:alpha val="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38100</xdr:colOff>
      <xdr:row>13</xdr:row>
      <xdr:rowOff>190500</xdr:rowOff>
    </xdr:from>
    <xdr:to>
      <xdr:col>10</xdr:col>
      <xdr:colOff>9525</xdr:colOff>
      <xdr:row>14</xdr:row>
      <xdr:rowOff>9525</xdr:rowOff>
    </xdr:to>
    <xdr:cxnSp macro="">
      <xdr:nvCxnSpPr>
        <xdr:cNvPr id="2" name="Tiesioji jungtis 1">
          <a:extLst>
            <a:ext uri="{FF2B5EF4-FFF2-40B4-BE49-F238E27FC236}">
              <a16:creationId xmlns:a16="http://schemas.microsoft.com/office/drawing/2014/main" id="{00000000-0008-0000-0800-000002000000}"/>
            </a:ext>
          </a:extLst>
        </xdr:cNvPr>
        <xdr:cNvCxnSpPr/>
      </xdr:nvCxnSpPr>
      <xdr:spPr>
        <a:xfrm>
          <a:off x="38100" y="4210050"/>
          <a:ext cx="12601575" cy="19050"/>
        </a:xfrm>
        <a:prstGeom prst="line">
          <a:avLst/>
        </a:prstGeom>
        <a:ln w="9525" cap="flat" cmpd="sng" algn="ctr">
          <a:solidFill>
            <a:srgbClr val="FF0000"/>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oneCellAnchor>
    <xdr:from>
      <xdr:col>4</xdr:col>
      <xdr:colOff>22282</xdr:colOff>
      <xdr:row>6</xdr:row>
      <xdr:rowOff>171451</xdr:rowOff>
    </xdr:from>
    <xdr:ext cx="206318" cy="230504"/>
    <xdr:pic>
      <xdr:nvPicPr>
        <xdr:cNvPr id="3" name="Paveikslėlis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2838451"/>
          <a:ext cx="206318" cy="230504"/>
        </a:xfrm>
        <a:prstGeom prst="rect">
          <a:avLst/>
        </a:prstGeom>
      </xdr:spPr>
    </xdr:pic>
    <xdr:clientData/>
  </xdr:oneCellAnchor>
  <xdr:twoCellAnchor>
    <xdr:from>
      <xdr:col>4</xdr:col>
      <xdr:colOff>657225</xdr:colOff>
      <xdr:row>8</xdr:row>
      <xdr:rowOff>0</xdr:rowOff>
    </xdr:from>
    <xdr:to>
      <xdr:col>4</xdr:col>
      <xdr:colOff>657225</xdr:colOff>
      <xdr:row>8</xdr:row>
      <xdr:rowOff>180975</xdr:rowOff>
    </xdr:to>
    <xdr:cxnSp macro="">
      <xdr:nvCxnSpPr>
        <xdr:cNvPr id="4" name="Tiesioji rodyklės jungtis 3">
          <a:extLst>
            <a:ext uri="{FF2B5EF4-FFF2-40B4-BE49-F238E27FC236}">
              <a16:creationId xmlns:a16="http://schemas.microsoft.com/office/drawing/2014/main" id="{00000000-0008-0000-0800-000004000000}"/>
            </a:ext>
          </a:extLst>
        </xdr:cNvPr>
        <xdr:cNvCxnSpPr/>
      </xdr:nvCxnSpPr>
      <xdr:spPr>
        <a:xfrm>
          <a:off x="5000625" y="3057525"/>
          <a:ext cx="0" cy="180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10</xdr:row>
      <xdr:rowOff>9525</xdr:rowOff>
    </xdr:from>
    <xdr:to>
      <xdr:col>4</xdr:col>
      <xdr:colOff>666750</xdr:colOff>
      <xdr:row>11</xdr:row>
      <xdr:rowOff>9525</xdr:rowOff>
    </xdr:to>
    <xdr:cxnSp macro="">
      <xdr:nvCxnSpPr>
        <xdr:cNvPr id="5" name="Tiesioji rodyklės jungtis 4">
          <a:extLst>
            <a:ext uri="{FF2B5EF4-FFF2-40B4-BE49-F238E27FC236}">
              <a16:creationId xmlns:a16="http://schemas.microsoft.com/office/drawing/2014/main" id="{00000000-0008-0000-0800-000005000000}"/>
            </a:ext>
          </a:extLst>
        </xdr:cNvPr>
        <xdr:cNvCxnSpPr/>
      </xdr:nvCxnSpPr>
      <xdr:spPr>
        <a:xfrm>
          <a:off x="5010150" y="3448050"/>
          <a:ext cx="0" cy="190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12</xdr:row>
      <xdr:rowOff>19050</xdr:rowOff>
    </xdr:from>
    <xdr:to>
      <xdr:col>4</xdr:col>
      <xdr:colOff>1362075</xdr:colOff>
      <xdr:row>13</xdr:row>
      <xdr:rowOff>123825</xdr:rowOff>
    </xdr:to>
    <xdr:cxnSp macro="">
      <xdr:nvCxnSpPr>
        <xdr:cNvPr id="6" name="Tiesioji rodyklės jungtis 5">
          <a:extLst>
            <a:ext uri="{FF2B5EF4-FFF2-40B4-BE49-F238E27FC236}">
              <a16:creationId xmlns:a16="http://schemas.microsoft.com/office/drawing/2014/main" id="{00000000-0008-0000-0800-000006000000}"/>
            </a:ext>
          </a:extLst>
        </xdr:cNvPr>
        <xdr:cNvCxnSpPr/>
      </xdr:nvCxnSpPr>
      <xdr:spPr>
        <a:xfrm>
          <a:off x="5038725" y="3838575"/>
          <a:ext cx="666750" cy="304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647700</xdr:colOff>
      <xdr:row>8</xdr:row>
      <xdr:rowOff>0</xdr:rowOff>
    </xdr:from>
    <xdr:to>
      <xdr:col>6</xdr:col>
      <xdr:colOff>657225</xdr:colOff>
      <xdr:row>11</xdr:row>
      <xdr:rowOff>19050</xdr:rowOff>
    </xdr:to>
    <xdr:cxnSp macro="">
      <xdr:nvCxnSpPr>
        <xdr:cNvPr id="7" name="Tiesioji rodyklės jungtis 6">
          <a:extLst>
            <a:ext uri="{FF2B5EF4-FFF2-40B4-BE49-F238E27FC236}">
              <a16:creationId xmlns:a16="http://schemas.microsoft.com/office/drawing/2014/main" id="{00000000-0008-0000-0800-000007000000}"/>
            </a:ext>
          </a:extLst>
        </xdr:cNvPr>
        <xdr:cNvCxnSpPr/>
      </xdr:nvCxnSpPr>
      <xdr:spPr>
        <a:xfrm>
          <a:off x="7753350" y="3057525"/>
          <a:ext cx="9525" cy="590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7</xdr:row>
      <xdr:rowOff>0</xdr:rowOff>
    </xdr:from>
    <xdr:ext cx="206318" cy="238124"/>
    <xdr:pic>
      <xdr:nvPicPr>
        <xdr:cNvPr id="8" name="Paveikslėlis 7">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2857500"/>
          <a:ext cx="206318" cy="238124"/>
        </a:xfrm>
        <a:prstGeom prst="rect">
          <a:avLst/>
        </a:prstGeom>
      </xdr:spPr>
    </xdr:pic>
    <xdr:clientData/>
  </xdr:oneCellAnchor>
  <xdr:twoCellAnchor>
    <xdr:from>
      <xdr:col>6</xdr:col>
      <xdr:colOff>9525</xdr:colOff>
      <xdr:row>12</xdr:row>
      <xdr:rowOff>9525</xdr:rowOff>
    </xdr:from>
    <xdr:to>
      <xdr:col>6</xdr:col>
      <xdr:colOff>657226</xdr:colOff>
      <xdr:row>13</xdr:row>
      <xdr:rowOff>104775</xdr:rowOff>
    </xdr:to>
    <xdr:cxnSp macro="">
      <xdr:nvCxnSpPr>
        <xdr:cNvPr id="9" name="Tiesioji rodyklės jungtis 8">
          <a:extLst>
            <a:ext uri="{FF2B5EF4-FFF2-40B4-BE49-F238E27FC236}">
              <a16:creationId xmlns:a16="http://schemas.microsoft.com/office/drawing/2014/main" id="{00000000-0008-0000-0800-000009000000}"/>
            </a:ext>
          </a:extLst>
        </xdr:cNvPr>
        <xdr:cNvCxnSpPr/>
      </xdr:nvCxnSpPr>
      <xdr:spPr>
        <a:xfrm flipH="1">
          <a:off x="7115175" y="3829050"/>
          <a:ext cx="647701" cy="295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0</xdr:colOff>
      <xdr:row>19</xdr:row>
      <xdr:rowOff>0</xdr:rowOff>
    </xdr:from>
    <xdr:ext cx="206318" cy="240029"/>
    <xdr:pic>
      <xdr:nvPicPr>
        <xdr:cNvPr id="10" name="Paveikslėlis 9">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05650" y="5172075"/>
          <a:ext cx="206318" cy="240029"/>
        </a:xfrm>
        <a:prstGeom prst="rect">
          <a:avLst/>
        </a:prstGeom>
      </xdr:spPr>
    </xdr:pic>
    <xdr:clientData/>
  </xdr:oneCellAnchor>
  <xdr:twoCellAnchor>
    <xdr:from>
      <xdr:col>2</xdr:col>
      <xdr:colOff>1362075</xdr:colOff>
      <xdr:row>9</xdr:row>
      <xdr:rowOff>142875</xdr:rowOff>
    </xdr:from>
    <xdr:to>
      <xdr:col>4</xdr:col>
      <xdr:colOff>0</xdr:colOff>
      <xdr:row>9</xdr:row>
      <xdr:rowOff>152400</xdr:rowOff>
    </xdr:to>
    <xdr:cxnSp macro="">
      <xdr:nvCxnSpPr>
        <xdr:cNvPr id="11" name="Tiesioji rodyklės jungtis 10">
          <a:extLst>
            <a:ext uri="{FF2B5EF4-FFF2-40B4-BE49-F238E27FC236}">
              <a16:creationId xmlns:a16="http://schemas.microsoft.com/office/drawing/2014/main" id="{00000000-0008-0000-0800-00000B000000}"/>
            </a:ext>
          </a:extLst>
        </xdr:cNvPr>
        <xdr:cNvCxnSpPr/>
      </xdr:nvCxnSpPr>
      <xdr:spPr>
        <a:xfrm flipH="1" flipV="1">
          <a:off x="2943225" y="3390900"/>
          <a:ext cx="1400175"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13</xdr:row>
      <xdr:rowOff>133350</xdr:rowOff>
    </xdr:from>
    <xdr:to>
      <xdr:col>6</xdr:col>
      <xdr:colOff>476250</xdr:colOff>
      <xdr:row>15</xdr:row>
      <xdr:rowOff>9525</xdr:rowOff>
    </xdr:to>
    <xdr:cxnSp macro="">
      <xdr:nvCxnSpPr>
        <xdr:cNvPr id="12" name="Tiesioji rodyklės jungtis 11">
          <a:extLst>
            <a:ext uri="{FF2B5EF4-FFF2-40B4-BE49-F238E27FC236}">
              <a16:creationId xmlns:a16="http://schemas.microsoft.com/office/drawing/2014/main" id="{00000000-0008-0000-0800-00000C000000}"/>
            </a:ext>
          </a:extLst>
        </xdr:cNvPr>
        <xdr:cNvCxnSpPr/>
      </xdr:nvCxnSpPr>
      <xdr:spPr>
        <a:xfrm>
          <a:off x="7124700" y="4152900"/>
          <a:ext cx="457200" cy="266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16</xdr:row>
      <xdr:rowOff>9525</xdr:rowOff>
    </xdr:from>
    <xdr:to>
      <xdr:col>6</xdr:col>
      <xdr:colOff>666750</xdr:colOff>
      <xdr:row>17</xdr:row>
      <xdr:rowOff>28575</xdr:rowOff>
    </xdr:to>
    <xdr:cxnSp macro="">
      <xdr:nvCxnSpPr>
        <xdr:cNvPr id="13" name="Tiesioji rodyklės jungtis 12">
          <a:extLst>
            <a:ext uri="{FF2B5EF4-FFF2-40B4-BE49-F238E27FC236}">
              <a16:creationId xmlns:a16="http://schemas.microsoft.com/office/drawing/2014/main" id="{00000000-0008-0000-0800-00000D000000}"/>
            </a:ext>
          </a:extLst>
        </xdr:cNvPr>
        <xdr:cNvCxnSpPr/>
      </xdr:nvCxnSpPr>
      <xdr:spPr>
        <a:xfrm>
          <a:off x="7772400" y="4610100"/>
          <a:ext cx="0"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20</xdr:row>
      <xdr:rowOff>9525</xdr:rowOff>
    </xdr:from>
    <xdr:to>
      <xdr:col>6</xdr:col>
      <xdr:colOff>685800</xdr:colOff>
      <xdr:row>21</xdr:row>
      <xdr:rowOff>19050</xdr:rowOff>
    </xdr:to>
    <xdr:cxnSp macro="">
      <xdr:nvCxnSpPr>
        <xdr:cNvPr id="14" name="Tiesioji rodyklės jungtis 13">
          <a:extLst>
            <a:ext uri="{FF2B5EF4-FFF2-40B4-BE49-F238E27FC236}">
              <a16:creationId xmlns:a16="http://schemas.microsoft.com/office/drawing/2014/main" id="{00000000-0008-0000-0800-00000E000000}"/>
            </a:ext>
          </a:extLst>
        </xdr:cNvPr>
        <xdr:cNvCxnSpPr/>
      </xdr:nvCxnSpPr>
      <xdr:spPr>
        <a:xfrm>
          <a:off x="7791450" y="53721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800100</xdr:colOff>
      <xdr:row>13</xdr:row>
      <xdr:rowOff>123825</xdr:rowOff>
    </xdr:from>
    <xdr:to>
      <xdr:col>4</xdr:col>
      <xdr:colOff>1333500</xdr:colOff>
      <xdr:row>14</xdr:row>
      <xdr:rowOff>180975</xdr:rowOff>
    </xdr:to>
    <xdr:cxnSp macro="">
      <xdr:nvCxnSpPr>
        <xdr:cNvPr id="15" name="Tiesioji rodyklės jungtis 14">
          <a:extLst>
            <a:ext uri="{FF2B5EF4-FFF2-40B4-BE49-F238E27FC236}">
              <a16:creationId xmlns:a16="http://schemas.microsoft.com/office/drawing/2014/main" id="{00000000-0008-0000-0800-00000F000000}"/>
            </a:ext>
          </a:extLst>
        </xdr:cNvPr>
        <xdr:cNvCxnSpPr/>
      </xdr:nvCxnSpPr>
      <xdr:spPr>
        <a:xfrm flipH="1">
          <a:off x="5143500" y="4143375"/>
          <a:ext cx="53340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1362075</xdr:colOff>
      <xdr:row>17</xdr:row>
      <xdr:rowOff>95250</xdr:rowOff>
    </xdr:from>
    <xdr:to>
      <xdr:col>7</xdr:col>
      <xdr:colOff>361950</xdr:colOff>
      <xdr:row>17</xdr:row>
      <xdr:rowOff>95250</xdr:rowOff>
    </xdr:to>
    <xdr:cxnSp macro="">
      <xdr:nvCxnSpPr>
        <xdr:cNvPr id="16" name="Tiesioji rodyklės jungtis 15">
          <a:extLst>
            <a:ext uri="{FF2B5EF4-FFF2-40B4-BE49-F238E27FC236}">
              <a16:creationId xmlns:a16="http://schemas.microsoft.com/office/drawing/2014/main" id="{00000000-0008-0000-0800-000010000000}"/>
            </a:ext>
          </a:extLst>
        </xdr:cNvPr>
        <xdr:cNvCxnSpPr/>
      </xdr:nvCxnSpPr>
      <xdr:spPr>
        <a:xfrm flipH="1">
          <a:off x="8467725" y="4886325"/>
          <a:ext cx="381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xdr:colOff>
      <xdr:row>7</xdr:row>
      <xdr:rowOff>123825</xdr:rowOff>
    </xdr:from>
    <xdr:to>
      <xdr:col>7</xdr:col>
      <xdr:colOff>352424</xdr:colOff>
      <xdr:row>17</xdr:row>
      <xdr:rowOff>95250</xdr:rowOff>
    </xdr:to>
    <xdr:cxnSp macro="">
      <xdr:nvCxnSpPr>
        <xdr:cNvPr id="17" name="Alkūninė jungtis 16">
          <a:extLst>
            <a:ext uri="{FF2B5EF4-FFF2-40B4-BE49-F238E27FC236}">
              <a16:creationId xmlns:a16="http://schemas.microsoft.com/office/drawing/2014/main" id="{00000000-0008-0000-0800-000011000000}"/>
            </a:ext>
          </a:extLst>
        </xdr:cNvPr>
        <xdr:cNvCxnSpPr/>
      </xdr:nvCxnSpPr>
      <xdr:spPr>
        <a:xfrm rot="16200000" flipH="1">
          <a:off x="7720012" y="3767137"/>
          <a:ext cx="1905000" cy="333375"/>
        </a:xfrm>
        <a:prstGeom prst="bentConnector3">
          <a:avLst>
            <a:gd name="adj1" fmla="val 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685800</xdr:colOff>
      <xdr:row>18</xdr:row>
      <xdr:rowOff>0</xdr:rowOff>
    </xdr:from>
    <xdr:to>
      <xdr:col>6</xdr:col>
      <xdr:colOff>685800</xdr:colOff>
      <xdr:row>19</xdr:row>
      <xdr:rowOff>9525</xdr:rowOff>
    </xdr:to>
    <xdr:cxnSp macro="">
      <xdr:nvCxnSpPr>
        <xdr:cNvPr id="18" name="Tiesioji rodyklės jungtis 17">
          <a:extLst>
            <a:ext uri="{FF2B5EF4-FFF2-40B4-BE49-F238E27FC236}">
              <a16:creationId xmlns:a16="http://schemas.microsoft.com/office/drawing/2014/main" id="{00000000-0008-0000-0800-000012000000}"/>
            </a:ext>
          </a:extLst>
        </xdr:cNvPr>
        <xdr:cNvCxnSpPr/>
      </xdr:nvCxnSpPr>
      <xdr:spPr>
        <a:xfrm flipV="1">
          <a:off x="7791450" y="4981575"/>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0</xdr:colOff>
      <xdr:row>7</xdr:row>
      <xdr:rowOff>0</xdr:rowOff>
    </xdr:from>
    <xdr:ext cx="206318" cy="238124"/>
    <xdr:pic>
      <xdr:nvPicPr>
        <xdr:cNvPr id="19" name="Paveikslėlis 18">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1150" y="2857500"/>
          <a:ext cx="206318" cy="238124"/>
        </a:xfrm>
        <a:prstGeom prst="rect">
          <a:avLst/>
        </a:prstGeom>
      </xdr:spPr>
    </xdr:pic>
    <xdr:clientData/>
  </xdr:oneCellAnchor>
  <xdr:twoCellAnchor>
    <xdr:from>
      <xdr:col>2</xdr:col>
      <xdr:colOff>647700</xdr:colOff>
      <xdr:row>7</xdr:row>
      <xdr:rowOff>190500</xdr:rowOff>
    </xdr:from>
    <xdr:to>
      <xdr:col>2</xdr:col>
      <xdr:colOff>647700</xdr:colOff>
      <xdr:row>9</xdr:row>
      <xdr:rowOff>0</xdr:rowOff>
    </xdr:to>
    <xdr:cxnSp macro="">
      <xdr:nvCxnSpPr>
        <xdr:cNvPr id="20" name="Tiesioji rodyklės jungtis 19">
          <a:extLst>
            <a:ext uri="{FF2B5EF4-FFF2-40B4-BE49-F238E27FC236}">
              <a16:creationId xmlns:a16="http://schemas.microsoft.com/office/drawing/2014/main" id="{00000000-0008-0000-0800-000014000000}"/>
            </a:ext>
          </a:extLst>
        </xdr:cNvPr>
        <xdr:cNvCxnSpPr/>
      </xdr:nvCxnSpPr>
      <xdr:spPr>
        <a:xfrm>
          <a:off x="2228850" y="3048000"/>
          <a:ext cx="0" cy="2000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1371600</xdr:colOff>
      <xdr:row>7</xdr:row>
      <xdr:rowOff>104776</xdr:rowOff>
    </xdr:from>
    <xdr:to>
      <xdr:col>4</xdr:col>
      <xdr:colOff>22282</xdr:colOff>
      <xdr:row>9</xdr:row>
      <xdr:rowOff>66675</xdr:rowOff>
    </xdr:to>
    <xdr:cxnSp macro="">
      <xdr:nvCxnSpPr>
        <xdr:cNvPr id="21" name="Tiesioji rodyklės jungtis 20">
          <a:extLst>
            <a:ext uri="{FF2B5EF4-FFF2-40B4-BE49-F238E27FC236}">
              <a16:creationId xmlns:a16="http://schemas.microsoft.com/office/drawing/2014/main" id="{00000000-0008-0000-0800-000015000000}"/>
            </a:ext>
          </a:extLst>
        </xdr:cNvPr>
        <xdr:cNvCxnSpPr>
          <a:stCxn id="3" idx="1"/>
        </xdr:cNvCxnSpPr>
      </xdr:nvCxnSpPr>
      <xdr:spPr>
        <a:xfrm flipH="1">
          <a:off x="2952750" y="2962276"/>
          <a:ext cx="1412932" cy="3524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666750</xdr:colOff>
      <xdr:row>15</xdr:row>
      <xdr:rowOff>161925</xdr:rowOff>
    </xdr:from>
    <xdr:to>
      <xdr:col>4</xdr:col>
      <xdr:colOff>666750</xdr:colOff>
      <xdr:row>17</xdr:row>
      <xdr:rowOff>0</xdr:rowOff>
    </xdr:to>
    <xdr:cxnSp macro="">
      <xdr:nvCxnSpPr>
        <xdr:cNvPr id="22" name="Tiesioji rodyklės jungtis 21">
          <a:extLst>
            <a:ext uri="{FF2B5EF4-FFF2-40B4-BE49-F238E27FC236}">
              <a16:creationId xmlns:a16="http://schemas.microsoft.com/office/drawing/2014/main" id="{00000000-0008-0000-0800-000016000000}"/>
            </a:ext>
          </a:extLst>
        </xdr:cNvPr>
        <xdr:cNvCxnSpPr/>
      </xdr:nvCxnSpPr>
      <xdr:spPr>
        <a:xfrm>
          <a:off x="5010150" y="4572000"/>
          <a:ext cx="0" cy="219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22282</xdr:colOff>
      <xdr:row>18</xdr:row>
      <xdr:rowOff>171451</xdr:rowOff>
    </xdr:from>
    <xdr:ext cx="206318" cy="247649"/>
    <xdr:pic>
      <xdr:nvPicPr>
        <xdr:cNvPr id="23" name="Paveikslėlis 22">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65682" y="5153026"/>
          <a:ext cx="206318" cy="247649"/>
        </a:xfrm>
        <a:prstGeom prst="rect">
          <a:avLst/>
        </a:prstGeom>
      </xdr:spPr>
    </xdr:pic>
    <xdr:clientData/>
  </xdr:oneCellAnchor>
  <xdr:twoCellAnchor>
    <xdr:from>
      <xdr:col>4</xdr:col>
      <xdr:colOff>666750</xdr:colOff>
      <xdr:row>18</xdr:row>
      <xdr:rowOff>1</xdr:rowOff>
    </xdr:from>
    <xdr:to>
      <xdr:col>4</xdr:col>
      <xdr:colOff>666751</xdr:colOff>
      <xdr:row>18</xdr:row>
      <xdr:rowOff>171450</xdr:rowOff>
    </xdr:to>
    <xdr:cxnSp macro="">
      <xdr:nvCxnSpPr>
        <xdr:cNvPr id="24" name="Tiesioji rodyklės jungtis 23">
          <a:extLst>
            <a:ext uri="{FF2B5EF4-FFF2-40B4-BE49-F238E27FC236}">
              <a16:creationId xmlns:a16="http://schemas.microsoft.com/office/drawing/2014/main" id="{00000000-0008-0000-0800-000018000000}"/>
            </a:ext>
          </a:extLst>
        </xdr:cNvPr>
        <xdr:cNvCxnSpPr/>
      </xdr:nvCxnSpPr>
      <xdr:spPr>
        <a:xfrm flipV="1">
          <a:off x="5010150" y="4981576"/>
          <a:ext cx="1" cy="1714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1136669</xdr:colOff>
      <xdr:row>33</xdr:row>
      <xdr:rowOff>85725</xdr:rowOff>
    </xdr:from>
    <xdr:ext cx="269850" cy="323850"/>
    <xdr:pic>
      <xdr:nvPicPr>
        <xdr:cNvPr id="25" name="Paveikslėlis 24">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7819" y="9458325"/>
          <a:ext cx="269850" cy="323850"/>
        </a:xfrm>
        <a:prstGeom prst="rect">
          <a:avLst/>
        </a:prstGeom>
      </xdr:spPr>
    </xdr:pic>
    <xdr:clientData/>
  </xdr:oneCellAnchor>
  <xdr:oneCellAnchor>
    <xdr:from>
      <xdr:col>4</xdr:col>
      <xdr:colOff>1362075</xdr:colOff>
      <xdr:row>3</xdr:row>
      <xdr:rowOff>61019</xdr:rowOff>
    </xdr:from>
    <xdr:ext cx="357571" cy="363796"/>
    <xdr:pic>
      <xdr:nvPicPr>
        <xdr:cNvPr id="26" name="Paveikslėlis 25">
          <a:extLst>
            <a:ext uri="{FF2B5EF4-FFF2-40B4-BE49-F238E27FC236}">
              <a16:creationId xmlns:a16="http://schemas.microsoft.com/office/drawing/2014/main" id="{00000000-0008-0000-0800-00001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2156519"/>
          <a:ext cx="357571" cy="363796"/>
        </a:xfrm>
        <a:prstGeom prst="rect">
          <a:avLst/>
        </a:prstGeom>
      </xdr:spPr>
    </xdr:pic>
    <xdr:clientData/>
  </xdr:oneCellAnchor>
  <xdr:twoCellAnchor>
    <xdr:from>
      <xdr:col>5</xdr:col>
      <xdr:colOff>9525</xdr:colOff>
      <xdr:row>5</xdr:row>
      <xdr:rowOff>19050</xdr:rowOff>
    </xdr:from>
    <xdr:to>
      <xdr:col>5</xdr:col>
      <xdr:colOff>752475</xdr:colOff>
      <xdr:row>9</xdr:row>
      <xdr:rowOff>123825</xdr:rowOff>
    </xdr:to>
    <xdr:cxnSp macro="">
      <xdr:nvCxnSpPr>
        <xdr:cNvPr id="27" name="Tiesioji rodyklės jungtis 26">
          <a:extLst>
            <a:ext uri="{FF2B5EF4-FFF2-40B4-BE49-F238E27FC236}">
              <a16:creationId xmlns:a16="http://schemas.microsoft.com/office/drawing/2014/main" id="{00000000-0008-0000-0800-00001B000000}"/>
            </a:ext>
          </a:extLst>
        </xdr:cNvPr>
        <xdr:cNvCxnSpPr/>
      </xdr:nvCxnSpPr>
      <xdr:spPr>
        <a:xfrm flipH="1">
          <a:off x="5734050" y="2495550"/>
          <a:ext cx="742950" cy="876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1133475</xdr:colOff>
      <xdr:row>34</xdr:row>
      <xdr:rowOff>57150</xdr:rowOff>
    </xdr:from>
    <xdr:ext cx="321376" cy="386656"/>
    <xdr:pic>
      <xdr:nvPicPr>
        <xdr:cNvPr id="28" name="Paveikslėlis 27">
          <a:extLst>
            <a:ext uri="{FF2B5EF4-FFF2-40B4-BE49-F238E27FC236}">
              <a16:creationId xmlns:a16="http://schemas.microsoft.com/office/drawing/2014/main" id="{00000000-0008-0000-0800-00001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4625" y="9820275"/>
          <a:ext cx="321376" cy="38665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idikerskyte\Desktop\e-komercijos%20modelis\Biud&#382;e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Lapas2"/>
      <sheetName val="Lapas4"/>
      <sheetName val="Geras_fiksuoti"/>
      <sheetName val="geras detalizavimas"/>
    </sheetNames>
    <sheetDataSet>
      <sheetData sheetId="0" refreshError="1"/>
      <sheetData sheetId="1" refreshError="1">
        <row r="7">
          <cell r="L7">
            <v>0.25</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4.x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vmlDrawing" Target="../drawings/vmlDrawing3.vml"/><Relationship Id="rId9"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26"/>
  <sheetViews>
    <sheetView topLeftCell="A4" zoomScale="70" zoomScaleNormal="70" workbookViewId="0">
      <selection activeCell="B17" sqref="B17:M19"/>
    </sheetView>
  </sheetViews>
  <sheetFormatPr defaultColWidth="8.88671875" defaultRowHeight="15.6" x14ac:dyDescent="0.3"/>
  <cols>
    <col min="1" max="1" width="5.88671875" style="2" customWidth="1"/>
    <col min="2" max="12" width="8.88671875" style="2"/>
    <col min="13" max="13" width="16" style="2" customWidth="1"/>
    <col min="14" max="16384" width="8.88671875" style="2"/>
  </cols>
  <sheetData>
    <row r="1" spans="2:13" ht="125.4" customHeight="1" x14ac:dyDescent="0.3">
      <c r="B1" s="1"/>
      <c r="C1" s="1"/>
      <c r="D1" s="1"/>
      <c r="E1" s="1"/>
      <c r="F1" s="1"/>
      <c r="G1" s="118" t="s">
        <v>91</v>
      </c>
      <c r="H1" s="118"/>
      <c r="I1" s="118"/>
      <c r="J1" s="118"/>
      <c r="K1" s="118"/>
      <c r="L1" s="118"/>
      <c r="M1" s="118"/>
    </row>
    <row r="3" spans="2:13" ht="108.6" customHeight="1" x14ac:dyDescent="0.3">
      <c r="B3" s="119" t="s">
        <v>92</v>
      </c>
      <c r="C3" s="119"/>
      <c r="D3" s="119"/>
      <c r="E3" s="119"/>
      <c r="F3" s="119"/>
      <c r="G3" s="119"/>
      <c r="H3" s="119"/>
      <c r="I3" s="119"/>
      <c r="J3" s="119"/>
      <c r="K3" s="119"/>
      <c r="L3" s="119"/>
      <c r="M3" s="119"/>
    </row>
    <row r="5" spans="2:13" x14ac:dyDescent="0.3">
      <c r="B5" s="120" t="s">
        <v>0</v>
      </c>
      <c r="C5" s="121"/>
      <c r="D5" s="121"/>
      <c r="E5" s="121"/>
      <c r="F5" s="121"/>
      <c r="G5" s="121"/>
      <c r="H5" s="121"/>
      <c r="I5" s="121"/>
      <c r="J5" s="121"/>
      <c r="K5" s="121"/>
      <c r="L5" s="121"/>
      <c r="M5" s="122"/>
    </row>
    <row r="6" spans="2:13" x14ac:dyDescent="0.3">
      <c r="B6" s="116" t="s">
        <v>1</v>
      </c>
      <c r="C6" s="116"/>
      <c r="D6" s="116"/>
      <c r="E6" s="123"/>
      <c r="F6" s="123"/>
      <c r="G6" s="123"/>
      <c r="H6" s="123"/>
      <c r="I6" s="123"/>
      <c r="J6" s="123"/>
      <c r="K6" s="123"/>
      <c r="L6" s="123"/>
      <c r="M6" s="123"/>
    </row>
    <row r="7" spans="2:13" x14ac:dyDescent="0.3">
      <c r="B7" s="116" t="s">
        <v>2</v>
      </c>
      <c r="C7" s="116"/>
      <c r="D7" s="116"/>
      <c r="E7" s="117"/>
      <c r="F7" s="117"/>
      <c r="G7" s="117"/>
      <c r="H7" s="117"/>
      <c r="I7" s="117"/>
      <c r="J7" s="117"/>
      <c r="K7" s="117"/>
      <c r="L7" s="117"/>
      <c r="M7" s="117"/>
    </row>
    <row r="8" spans="2:13" x14ac:dyDescent="0.3">
      <c r="B8" s="3"/>
      <c r="C8" s="3"/>
      <c r="D8" s="3"/>
      <c r="E8" s="3"/>
      <c r="F8" s="3"/>
      <c r="G8" s="3"/>
    </row>
    <row r="9" spans="2:13" ht="51.6" customHeight="1" x14ac:dyDescent="0.3">
      <c r="B9" s="133" t="s">
        <v>102</v>
      </c>
      <c r="C9" s="133"/>
      <c r="D9" s="133"/>
      <c r="E9" s="133"/>
      <c r="F9" s="133"/>
      <c r="G9" s="133"/>
      <c r="H9" s="133"/>
      <c r="I9" s="133"/>
      <c r="J9" s="133"/>
      <c r="K9" s="133"/>
      <c r="L9" s="133"/>
      <c r="M9" s="133"/>
    </row>
    <row r="10" spans="2:13" ht="88.2" customHeight="1" x14ac:dyDescent="0.3">
      <c r="B10" s="134" t="s">
        <v>133</v>
      </c>
      <c r="C10" s="135"/>
      <c r="D10" s="135"/>
      <c r="E10" s="135"/>
      <c r="F10" s="135"/>
      <c r="G10" s="135"/>
      <c r="H10" s="135"/>
      <c r="I10" s="135"/>
      <c r="J10" s="135"/>
      <c r="K10" s="135"/>
      <c r="L10" s="135"/>
      <c r="M10" s="135"/>
    </row>
    <row r="11" spans="2:13" ht="52.2" customHeight="1" x14ac:dyDescent="0.3">
      <c r="B11" s="137" t="s">
        <v>134</v>
      </c>
      <c r="C11" s="135"/>
      <c r="D11" s="135"/>
      <c r="E11" s="135"/>
      <c r="F11" s="135"/>
      <c r="G11" s="135"/>
      <c r="H11" s="135"/>
      <c r="I11" s="135"/>
      <c r="J11" s="135"/>
      <c r="K11" s="135"/>
      <c r="L11" s="135"/>
      <c r="M11" s="135"/>
    </row>
    <row r="12" spans="2:13" ht="48" customHeight="1" x14ac:dyDescent="0.3">
      <c r="B12" s="135" t="s">
        <v>135</v>
      </c>
      <c r="C12" s="135"/>
      <c r="D12" s="135"/>
      <c r="E12" s="135"/>
      <c r="F12" s="135"/>
      <c r="G12" s="135"/>
      <c r="H12" s="135"/>
      <c r="I12" s="135"/>
      <c r="J12" s="135"/>
      <c r="K12" s="135"/>
      <c r="L12" s="135"/>
      <c r="M12" s="135"/>
    </row>
    <row r="13" spans="2:13" ht="82.95" customHeight="1" x14ac:dyDescent="0.3">
      <c r="B13" s="136" t="s">
        <v>137</v>
      </c>
      <c r="C13" s="136"/>
      <c r="D13" s="136"/>
      <c r="E13" s="136"/>
      <c r="F13" s="136"/>
      <c r="G13" s="136"/>
      <c r="H13" s="136"/>
      <c r="I13" s="136"/>
      <c r="J13" s="136"/>
      <c r="K13" s="136"/>
      <c r="L13" s="136"/>
      <c r="M13" s="136"/>
    </row>
    <row r="14" spans="2:13" ht="72.599999999999994" customHeight="1" x14ac:dyDescent="0.3">
      <c r="B14" s="135" t="s">
        <v>138</v>
      </c>
      <c r="C14" s="135"/>
      <c r="D14" s="135"/>
      <c r="E14" s="135"/>
      <c r="F14" s="135"/>
      <c r="G14" s="135"/>
      <c r="H14" s="135"/>
      <c r="I14" s="135"/>
      <c r="J14" s="135"/>
      <c r="K14" s="135"/>
      <c r="L14" s="135"/>
      <c r="M14" s="135"/>
    </row>
    <row r="15" spans="2:13" ht="53.4" customHeight="1" x14ac:dyDescent="0.3">
      <c r="B15" s="135" t="s">
        <v>139</v>
      </c>
      <c r="C15" s="135"/>
      <c r="D15" s="135"/>
      <c r="E15" s="135"/>
      <c r="F15" s="135"/>
      <c r="G15" s="135"/>
      <c r="H15" s="135"/>
      <c r="I15" s="135"/>
      <c r="J15" s="135"/>
      <c r="K15" s="135"/>
      <c r="L15" s="135"/>
      <c r="M15" s="135"/>
    </row>
    <row r="16" spans="2:13" x14ac:dyDescent="0.3">
      <c r="B16" s="4"/>
      <c r="C16" s="4"/>
      <c r="D16" s="4"/>
      <c r="E16" s="4"/>
      <c r="F16" s="4"/>
      <c r="G16" s="4"/>
      <c r="H16" s="4"/>
      <c r="I16" s="4"/>
      <c r="J16" s="4"/>
      <c r="K16" s="4"/>
      <c r="L16" s="4"/>
      <c r="M16" s="4"/>
    </row>
    <row r="17" spans="2:13" ht="30" customHeight="1" x14ac:dyDescent="0.3">
      <c r="B17" s="124" t="s">
        <v>3</v>
      </c>
      <c r="C17" s="125"/>
      <c r="D17" s="125"/>
      <c r="E17" s="125"/>
      <c r="F17" s="125"/>
      <c r="G17" s="125"/>
      <c r="H17" s="125"/>
      <c r="I17" s="125"/>
      <c r="J17" s="125"/>
      <c r="K17" s="125"/>
      <c r="L17" s="125"/>
      <c r="M17" s="126"/>
    </row>
    <row r="18" spans="2:13" x14ac:dyDescent="0.3">
      <c r="B18" s="127"/>
      <c r="C18" s="128"/>
      <c r="D18" s="128"/>
      <c r="E18" s="128"/>
      <c r="F18" s="128"/>
      <c r="G18" s="128"/>
      <c r="H18" s="128"/>
      <c r="I18" s="128"/>
      <c r="J18" s="128"/>
      <c r="K18" s="128"/>
      <c r="L18" s="128"/>
      <c r="M18" s="129"/>
    </row>
    <row r="19" spans="2:13" ht="9.6" customHeight="1" x14ac:dyDescent="0.3">
      <c r="B19" s="130"/>
      <c r="C19" s="131"/>
      <c r="D19" s="131"/>
      <c r="E19" s="131"/>
      <c r="F19" s="131"/>
      <c r="G19" s="131"/>
      <c r="H19" s="131"/>
      <c r="I19" s="131"/>
      <c r="J19" s="131"/>
      <c r="K19" s="131"/>
      <c r="L19" s="131"/>
      <c r="M19" s="132"/>
    </row>
    <row r="20" spans="2:13" x14ac:dyDescent="0.3">
      <c r="B20" s="5"/>
      <c r="C20" s="5"/>
      <c r="D20" s="5"/>
      <c r="E20" s="5"/>
      <c r="F20" s="5"/>
      <c r="G20" s="5"/>
      <c r="H20" s="5"/>
      <c r="I20" s="5"/>
      <c r="J20" s="5"/>
      <c r="K20" s="5"/>
      <c r="L20" s="5"/>
      <c r="M20" s="5"/>
    </row>
    <row r="21" spans="2:13" x14ac:dyDescent="0.3">
      <c r="B21" s="5"/>
      <c r="C21" s="5"/>
      <c r="D21" s="5"/>
      <c r="E21" s="5"/>
      <c r="F21" s="5"/>
      <c r="G21" s="5"/>
      <c r="H21" s="5"/>
      <c r="I21" s="5"/>
      <c r="J21" s="5"/>
      <c r="K21" s="5"/>
      <c r="L21" s="5"/>
      <c r="M21" s="5"/>
    </row>
    <row r="22" spans="2:13" x14ac:dyDescent="0.3">
      <c r="B22" s="5"/>
      <c r="C22" s="5"/>
      <c r="D22" s="5"/>
      <c r="E22" s="5"/>
      <c r="F22" s="5"/>
      <c r="G22" s="5"/>
      <c r="H22" s="5"/>
      <c r="I22" s="5"/>
      <c r="J22" s="5"/>
      <c r="K22" s="5"/>
      <c r="L22" s="5"/>
      <c r="M22" s="5"/>
    </row>
    <row r="23" spans="2:13" x14ac:dyDescent="0.3">
      <c r="B23" s="5"/>
      <c r="C23" s="5"/>
      <c r="D23" s="5"/>
      <c r="E23" s="5"/>
      <c r="F23" s="5"/>
      <c r="G23" s="5"/>
      <c r="H23" s="5"/>
      <c r="I23" s="5"/>
      <c r="J23" s="5"/>
      <c r="K23" s="5"/>
      <c r="L23" s="5"/>
      <c r="M23" s="5"/>
    </row>
    <row r="24" spans="2:13" x14ac:dyDescent="0.3">
      <c r="B24" s="5"/>
      <c r="C24" s="5"/>
      <c r="D24" s="5"/>
      <c r="E24" s="5"/>
      <c r="F24" s="5"/>
      <c r="G24" s="5"/>
      <c r="H24" s="5"/>
      <c r="I24" s="5"/>
      <c r="J24" s="5"/>
      <c r="K24" s="5"/>
      <c r="L24" s="5"/>
      <c r="M24" s="5"/>
    </row>
    <row r="25" spans="2:13" x14ac:dyDescent="0.3">
      <c r="B25" s="5"/>
      <c r="C25" s="5"/>
      <c r="D25" s="5"/>
      <c r="E25" s="5"/>
      <c r="F25" s="5"/>
      <c r="G25" s="5"/>
      <c r="H25" s="5"/>
      <c r="I25" s="5"/>
      <c r="J25" s="5"/>
      <c r="K25" s="5"/>
      <c r="L25" s="5"/>
      <c r="M25" s="5"/>
    </row>
    <row r="26" spans="2:13" x14ac:dyDescent="0.3">
      <c r="B26" s="5"/>
      <c r="C26" s="5"/>
      <c r="D26" s="5"/>
      <c r="E26" s="5"/>
      <c r="F26" s="5"/>
      <c r="G26" s="5"/>
      <c r="H26" s="5"/>
      <c r="I26" s="5"/>
      <c r="J26" s="5"/>
      <c r="K26" s="5"/>
      <c r="L26" s="5"/>
      <c r="M26" s="5"/>
    </row>
  </sheetData>
  <mergeCells count="15">
    <mergeCell ref="B17:M19"/>
    <mergeCell ref="B9:M9"/>
    <mergeCell ref="B10:M10"/>
    <mergeCell ref="B13:M13"/>
    <mergeCell ref="B14:M14"/>
    <mergeCell ref="B11:M11"/>
    <mergeCell ref="B12:M12"/>
    <mergeCell ref="B15:M15"/>
    <mergeCell ref="B7:D7"/>
    <mergeCell ref="E7:M7"/>
    <mergeCell ref="G1:M1"/>
    <mergeCell ref="B3:M3"/>
    <mergeCell ref="B5:M5"/>
    <mergeCell ref="B6:D6"/>
    <mergeCell ref="E6:M6"/>
  </mergeCells>
  <pageMargins left="0.78740157480314965" right="0.78740157480314965" top="0.78740157480314965" bottom="0.78740157480314965" header="0.19685039370078741" footer="0.19685039370078741"/>
  <pageSetup paperSize="9" scale="7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2"/>
  <sheetViews>
    <sheetView zoomScale="70" zoomScaleNormal="70" workbookViewId="0">
      <selection activeCell="R15" sqref="R15"/>
    </sheetView>
  </sheetViews>
  <sheetFormatPr defaultColWidth="8.88671875" defaultRowHeight="15.6" x14ac:dyDescent="0.3"/>
  <cols>
    <col min="1" max="1" width="5.88671875" style="22" customWidth="1"/>
    <col min="2" max="2" width="15.109375" style="22" customWidth="1"/>
    <col min="3" max="3" width="38.5546875" style="22" customWidth="1"/>
    <col min="4" max="4" width="14.88671875" style="22" customWidth="1"/>
    <col min="5" max="6" width="23.44140625" style="22" customWidth="1"/>
    <col min="7" max="7" width="23.5546875" style="22" customWidth="1"/>
    <col min="8" max="8" width="0.109375" style="22" customWidth="1"/>
    <col min="9" max="16" width="8.88671875" style="22" hidden="1" customWidth="1"/>
    <col min="17" max="16384" width="8.88671875" style="22"/>
  </cols>
  <sheetData>
    <row r="1" spans="2:16" ht="91.2" customHeight="1" x14ac:dyDescent="0.3">
      <c r="B1" s="138" t="s">
        <v>4</v>
      </c>
      <c r="C1" s="138"/>
      <c r="D1" s="138"/>
      <c r="E1" s="138"/>
      <c r="F1" s="138"/>
      <c r="G1" s="138"/>
      <c r="H1" s="138"/>
      <c r="I1" s="138"/>
      <c r="J1" s="138"/>
      <c r="K1" s="138"/>
      <c r="L1" s="138"/>
      <c r="M1" s="138"/>
      <c r="N1" s="138"/>
      <c r="O1" s="138"/>
      <c r="P1" s="138"/>
    </row>
    <row r="2" spans="2:16" ht="15" customHeight="1" x14ac:dyDescent="0.3">
      <c r="B2" s="27"/>
      <c r="G2" s="32"/>
    </row>
    <row r="3" spans="2:16" ht="37.950000000000003" customHeight="1" x14ac:dyDescent="0.3">
      <c r="B3" s="101"/>
      <c r="C3" s="108" t="s">
        <v>151</v>
      </c>
      <c r="D3" s="30" t="s">
        <v>5</v>
      </c>
      <c r="E3" s="30" t="s">
        <v>6</v>
      </c>
      <c r="F3" s="30" t="s">
        <v>7</v>
      </c>
      <c r="G3" s="30" t="s">
        <v>8</v>
      </c>
    </row>
    <row r="4" spans="2:16" ht="35.4" customHeight="1" x14ac:dyDescent="0.3">
      <c r="B4" s="146" t="s">
        <v>9</v>
      </c>
      <c r="C4" s="102" t="s">
        <v>152</v>
      </c>
      <c r="D4" s="28"/>
      <c r="E4" s="29">
        <v>10000</v>
      </c>
      <c r="F4" s="29">
        <v>2000</v>
      </c>
      <c r="G4" s="29">
        <v>10000</v>
      </c>
      <c r="K4" s="50" t="s">
        <v>140</v>
      </c>
    </row>
    <row r="5" spans="2:16" ht="32.4" customHeight="1" x14ac:dyDescent="0.3">
      <c r="B5" s="146"/>
      <c r="C5" s="102" t="s">
        <v>153</v>
      </c>
      <c r="D5" s="28"/>
      <c r="E5" s="29"/>
      <c r="F5" s="29">
        <v>5000</v>
      </c>
      <c r="G5" s="29"/>
      <c r="K5" s="50" t="s">
        <v>140</v>
      </c>
    </row>
    <row r="6" spans="2:16" ht="25.95" customHeight="1" x14ac:dyDescent="0.3">
      <c r="B6" s="146"/>
      <c r="C6" s="102" t="s">
        <v>154</v>
      </c>
      <c r="D6" s="28"/>
      <c r="E6" s="29">
        <v>20</v>
      </c>
      <c r="F6" s="29">
        <v>600</v>
      </c>
      <c r="G6" s="29"/>
      <c r="K6" s="50" t="s">
        <v>140</v>
      </c>
    </row>
    <row r="7" spans="2:16" ht="25.95" customHeight="1" x14ac:dyDescent="0.3">
      <c r="B7" s="146"/>
      <c r="C7" s="102" t="s">
        <v>155</v>
      </c>
      <c r="D7" s="28"/>
      <c r="E7" s="29">
        <v>15</v>
      </c>
      <c r="F7" s="29"/>
      <c r="G7" s="29">
        <v>10000</v>
      </c>
      <c r="K7" s="50" t="s">
        <v>140</v>
      </c>
    </row>
    <row r="8" spans="2:16" ht="37.200000000000003" customHeight="1" x14ac:dyDescent="0.3">
      <c r="B8" s="146"/>
      <c r="C8" s="102" t="s">
        <v>156</v>
      </c>
      <c r="D8" s="28"/>
      <c r="E8" s="29">
        <v>200</v>
      </c>
      <c r="F8" s="29">
        <v>20000</v>
      </c>
      <c r="G8" s="29">
        <v>11000</v>
      </c>
    </row>
    <row r="9" spans="2:16" ht="23.4" customHeight="1" x14ac:dyDescent="0.3">
      <c r="B9" s="143" t="s">
        <v>157</v>
      </c>
      <c r="C9" s="144"/>
      <c r="D9" s="145"/>
      <c r="E9" s="47">
        <f>SUM(E4:E6)</f>
        <v>10020</v>
      </c>
      <c r="F9" s="47">
        <f t="shared" ref="F9:G9" si="0">SUM(F4:F6)</f>
        <v>7600</v>
      </c>
      <c r="G9" s="47">
        <f t="shared" si="0"/>
        <v>10000</v>
      </c>
    </row>
    <row r="10" spans="2:16" ht="23.4" customHeight="1" x14ac:dyDescent="0.3">
      <c r="B10" s="143" t="s">
        <v>158</v>
      </c>
      <c r="C10" s="144"/>
      <c r="D10" s="145"/>
      <c r="E10" s="47">
        <f>SUM(E4:E7)</f>
        <v>10035</v>
      </c>
      <c r="F10" s="47">
        <f t="shared" ref="F10:G10" si="1">SUM(F4:F7)</f>
        <v>7600</v>
      </c>
      <c r="G10" s="47">
        <f t="shared" si="1"/>
        <v>20000</v>
      </c>
      <c r="K10" s="22" t="s">
        <v>141</v>
      </c>
    </row>
    <row r="11" spans="2:16" ht="33" customHeight="1" x14ac:dyDescent="0.3">
      <c r="B11" s="139" t="s">
        <v>159</v>
      </c>
      <c r="C11" s="139"/>
      <c r="D11" s="139"/>
      <c r="E11" s="104">
        <f>+E4+E5+E6+E7+E8</f>
        <v>10235</v>
      </c>
      <c r="F11" s="104">
        <f>+F4+F5+F6+F7+F8</f>
        <v>27600</v>
      </c>
      <c r="G11" s="105">
        <f>+G4+G5+G6+G7+G8</f>
        <v>31000</v>
      </c>
      <c r="K11" s="22" t="s">
        <v>142</v>
      </c>
    </row>
    <row r="12" spans="2:16" ht="33" customHeight="1" x14ac:dyDescent="0.3">
      <c r="B12" s="140" t="s">
        <v>160</v>
      </c>
      <c r="C12" s="141"/>
      <c r="D12" s="142"/>
      <c r="E12" s="106"/>
      <c r="F12" s="107">
        <f>F10/F11</f>
        <v>0.27536231884057971</v>
      </c>
      <c r="G12" s="107">
        <f>G10/G11</f>
        <v>0.64516129032258063</v>
      </c>
      <c r="K12" s="22" t="s">
        <v>143</v>
      </c>
    </row>
    <row r="13" spans="2:16" ht="36.6" customHeight="1" x14ac:dyDescent="0.3">
      <c r="B13" s="139" t="s">
        <v>161</v>
      </c>
      <c r="C13" s="139"/>
      <c r="D13" s="139"/>
      <c r="E13" s="147">
        <f>(E9+F9+G9)/3</f>
        <v>9206.6666666666661</v>
      </c>
      <c r="F13" s="147"/>
      <c r="G13" s="147"/>
      <c r="K13" s="22" t="s">
        <v>144</v>
      </c>
    </row>
    <row r="14" spans="2:16" ht="39" customHeight="1" x14ac:dyDescent="0.3">
      <c r="K14" s="22" t="s">
        <v>144</v>
      </c>
    </row>
    <row r="15" spans="2:16" ht="49.2" customHeight="1" x14ac:dyDescent="0.3">
      <c r="K15" s="22" t="s">
        <v>145</v>
      </c>
    </row>
    <row r="16" spans="2:16" x14ac:dyDescent="0.3">
      <c r="B16" s="24"/>
      <c r="C16" s="25"/>
      <c r="D16" s="25"/>
      <c r="E16" s="24"/>
      <c r="F16" s="24"/>
      <c r="G16" s="24"/>
    </row>
    <row r="17" spans="2:2" x14ac:dyDescent="0.3">
      <c r="B17" s="22" t="s">
        <v>10</v>
      </c>
    </row>
    <row r="21" spans="2:2" x14ac:dyDescent="0.3">
      <c r="B21" s="26"/>
    </row>
    <row r="22" spans="2:2" x14ac:dyDescent="0.3">
      <c r="B22" s="26"/>
    </row>
  </sheetData>
  <sheetProtection insertRows="0"/>
  <customSheetViews>
    <customSheetView guid="{ED36924B-3125-49E6-8A46-9E25A36276DB}">
      <selection activeCell="I33" sqref="I33"/>
      <pageMargins left="0" right="0" top="0" bottom="0" header="0" footer="0"/>
    </customSheetView>
    <customSheetView guid="{34A7DAE8-3BD7-4625-A878-DA777337F276}">
      <selection activeCell="I33" sqref="I33"/>
      <pageMargins left="0" right="0" top="0" bottom="0" header="0" footer="0"/>
      <pageSetup paperSize="9" orientation="portrait" r:id="rId1"/>
    </customSheetView>
  </customSheetViews>
  <mergeCells count="8">
    <mergeCell ref="B1:P1"/>
    <mergeCell ref="B11:D11"/>
    <mergeCell ref="B13:D13"/>
    <mergeCell ref="B12:D12"/>
    <mergeCell ref="B10:D10"/>
    <mergeCell ref="B4:B8"/>
    <mergeCell ref="B9:D9"/>
    <mergeCell ref="E13:G13"/>
  </mergeCells>
  <conditionalFormatting sqref="E13:G13">
    <cfRule type="cellIs" dxfId="6" priority="1" operator="equal">
      <formula>50000</formula>
    </cfRule>
    <cfRule type="cellIs" dxfId="5" priority="2" operator="lessThan">
      <formula>50000</formula>
    </cfRule>
    <cfRule type="cellIs" dxfId="4" priority="3" operator="greaterThan">
      <formula>50000</formula>
    </cfRule>
    <cfRule type="cellIs" dxfId="3" priority="4" operator="lessThan">
      <formula>50000</formula>
    </cfRule>
  </conditionalFormatting>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34"/>
  <sheetViews>
    <sheetView topLeftCell="A4" zoomScale="60" zoomScaleNormal="60" workbookViewId="0">
      <selection activeCell="Q13" sqref="Q13"/>
    </sheetView>
  </sheetViews>
  <sheetFormatPr defaultColWidth="8.88671875" defaultRowHeight="15.6" x14ac:dyDescent="0.3"/>
  <cols>
    <col min="1" max="1" width="5.88671875" style="33" customWidth="1"/>
    <col min="2" max="2" width="22.33203125" style="33" customWidth="1"/>
    <col min="3" max="3" width="23.5546875" style="33" customWidth="1"/>
    <col min="4" max="4" width="31.88671875" style="33" customWidth="1"/>
    <col min="5" max="5" width="24" style="33" customWidth="1"/>
    <col min="6" max="6" width="21.33203125" style="33" customWidth="1"/>
    <col min="7" max="8" width="8.88671875" style="33" customWidth="1"/>
    <col min="9" max="9" width="21.6640625" style="33" customWidth="1"/>
    <col min="10" max="10" width="8.88671875" style="33" customWidth="1"/>
    <col min="11" max="11" width="4.109375" style="33" customWidth="1"/>
    <col min="12" max="12" width="68.88671875" style="33" customWidth="1"/>
    <col min="13" max="34" width="8.88671875" style="33"/>
    <col min="35" max="35" width="0" style="33" hidden="1" customWidth="1"/>
    <col min="36" max="16384" width="8.88671875" style="33"/>
  </cols>
  <sheetData>
    <row r="1" spans="2:35" ht="26.4" customHeight="1" x14ac:dyDescent="0.3">
      <c r="B1" s="34" t="s">
        <v>11</v>
      </c>
      <c r="C1" s="35"/>
    </row>
    <row r="2" spans="2:35" x14ac:dyDescent="0.3">
      <c r="C2" s="31"/>
      <c r="L2" s="32"/>
    </row>
    <row r="3" spans="2:35" ht="42.6" customHeight="1" x14ac:dyDescent="0.3">
      <c r="B3" s="170" t="s">
        <v>12</v>
      </c>
      <c r="C3" s="171"/>
      <c r="D3" s="171"/>
      <c r="E3" s="171"/>
      <c r="F3" s="171"/>
      <c r="G3" s="171"/>
      <c r="H3" s="171"/>
      <c r="I3" s="171"/>
      <c r="J3" s="171"/>
      <c r="K3" s="171"/>
      <c r="L3" s="172"/>
      <c r="M3" s="22"/>
    </row>
    <row r="4" spans="2:35" ht="220.95" customHeight="1" x14ac:dyDescent="0.3">
      <c r="B4" s="48"/>
      <c r="C4" s="143" t="s">
        <v>13</v>
      </c>
      <c r="D4" s="141"/>
      <c r="E4" s="141"/>
      <c r="F4" s="141"/>
      <c r="G4" s="141"/>
      <c r="H4" s="141"/>
      <c r="I4" s="142"/>
      <c r="J4" s="173" t="s">
        <v>14</v>
      </c>
      <c r="K4" s="174"/>
      <c r="L4" s="175"/>
      <c r="M4" s="22"/>
      <c r="AI4" s="33" t="s">
        <v>15</v>
      </c>
    </row>
    <row r="5" spans="2:35" ht="201.6" customHeight="1" x14ac:dyDescent="0.3">
      <c r="B5" s="48"/>
      <c r="C5" s="140" t="s">
        <v>16</v>
      </c>
      <c r="D5" s="141"/>
      <c r="E5" s="141"/>
      <c r="F5" s="141"/>
      <c r="G5" s="141"/>
      <c r="H5" s="141"/>
      <c r="I5" s="142"/>
      <c r="J5" s="173" t="s">
        <v>14</v>
      </c>
      <c r="K5" s="174"/>
      <c r="L5" s="175"/>
      <c r="M5" s="22"/>
      <c r="AI5" s="33" t="s">
        <v>17</v>
      </c>
    </row>
    <row r="6" spans="2:35" x14ac:dyDescent="0.3">
      <c r="B6" s="22"/>
      <c r="C6" s="22"/>
      <c r="D6" s="22"/>
      <c r="E6" s="22"/>
      <c r="F6" s="22"/>
      <c r="G6" s="22"/>
      <c r="H6" s="22"/>
      <c r="I6" s="22"/>
      <c r="J6" s="22"/>
      <c r="K6" s="22"/>
      <c r="L6" s="22"/>
      <c r="M6" s="22"/>
    </row>
    <row r="7" spans="2:35" x14ac:dyDescent="0.3">
      <c r="B7" s="49" t="s">
        <v>18</v>
      </c>
      <c r="C7" s="22"/>
      <c r="D7" s="22"/>
      <c r="E7" s="22"/>
      <c r="F7" s="22"/>
      <c r="G7" s="22"/>
      <c r="H7" s="22"/>
      <c r="I7" s="22"/>
      <c r="J7" s="22"/>
      <c r="K7" s="22"/>
      <c r="L7" s="32"/>
      <c r="M7" s="22"/>
    </row>
    <row r="8" spans="2:35" x14ac:dyDescent="0.3">
      <c r="B8" s="22"/>
      <c r="C8" s="22"/>
      <c r="D8" s="22"/>
      <c r="E8" s="22"/>
      <c r="F8" s="22"/>
      <c r="G8" s="22"/>
      <c r="H8" s="22"/>
      <c r="I8" s="22"/>
      <c r="J8" s="22"/>
      <c r="K8" s="22"/>
      <c r="L8" s="32"/>
      <c r="M8" s="22"/>
    </row>
    <row r="9" spans="2:35" ht="22.95" customHeight="1" x14ac:dyDescent="0.3">
      <c r="B9" s="161" t="s">
        <v>19</v>
      </c>
      <c r="C9" s="162"/>
      <c r="D9" s="162"/>
      <c r="E9" s="162"/>
      <c r="F9" s="162"/>
      <c r="G9" s="162"/>
      <c r="H9" s="163"/>
      <c r="I9" s="164" t="s">
        <v>20</v>
      </c>
      <c r="J9" s="165"/>
      <c r="K9" s="165"/>
      <c r="L9" s="166"/>
      <c r="M9" s="22"/>
    </row>
    <row r="10" spans="2:35" ht="22.95" customHeight="1" x14ac:dyDescent="0.3">
      <c r="B10" s="161" t="s">
        <v>103</v>
      </c>
      <c r="C10" s="162"/>
      <c r="D10" s="162"/>
      <c r="E10" s="162"/>
      <c r="F10" s="162"/>
      <c r="G10" s="162"/>
      <c r="H10" s="163"/>
      <c r="I10" s="164" t="s">
        <v>20</v>
      </c>
      <c r="J10" s="165"/>
      <c r="K10" s="165"/>
      <c r="L10" s="166"/>
      <c r="M10" s="22"/>
    </row>
    <row r="11" spans="2:35" ht="33.6" customHeight="1" x14ac:dyDescent="0.3">
      <c r="B11" s="161" t="s">
        <v>21</v>
      </c>
      <c r="C11" s="162"/>
      <c r="D11" s="162"/>
      <c r="E11" s="162"/>
      <c r="F11" s="162"/>
      <c r="G11" s="162"/>
      <c r="H11" s="163"/>
      <c r="I11" s="167" t="s">
        <v>22</v>
      </c>
      <c r="J11" s="168"/>
      <c r="K11" s="168"/>
      <c r="L11" s="169"/>
      <c r="M11" s="22"/>
    </row>
    <row r="12" spans="2:35" ht="34.200000000000003" customHeight="1" x14ac:dyDescent="0.3">
      <c r="B12" s="161" t="s">
        <v>23</v>
      </c>
      <c r="C12" s="162"/>
      <c r="D12" s="162"/>
      <c r="E12" s="162"/>
      <c r="F12" s="162"/>
      <c r="G12" s="162"/>
      <c r="H12" s="163"/>
      <c r="I12" s="167" t="s">
        <v>22</v>
      </c>
      <c r="J12" s="168"/>
      <c r="K12" s="168"/>
      <c r="L12" s="169"/>
      <c r="M12" s="22"/>
    </row>
    <row r="13" spans="2:35" ht="25.2" customHeight="1" x14ac:dyDescent="0.3">
      <c r="B13" s="22"/>
      <c r="C13" s="22"/>
      <c r="D13" s="22"/>
      <c r="E13" s="22"/>
      <c r="F13" s="22"/>
      <c r="G13" s="22"/>
      <c r="H13" s="22"/>
      <c r="I13" s="22"/>
      <c r="J13" s="22"/>
      <c r="K13" s="22"/>
      <c r="L13" s="22"/>
      <c r="M13" s="22"/>
    </row>
    <row r="14" spans="2:35" x14ac:dyDescent="0.3">
      <c r="B14" s="49" t="s">
        <v>124</v>
      </c>
      <c r="C14" s="22"/>
      <c r="D14" s="22"/>
      <c r="E14" s="22"/>
      <c r="F14" s="22"/>
      <c r="G14" s="22"/>
      <c r="H14" s="22"/>
      <c r="I14" s="22"/>
      <c r="J14" s="22"/>
      <c r="K14" s="22"/>
      <c r="L14" s="32"/>
      <c r="M14" s="22"/>
    </row>
    <row r="15" spans="2:35" x14ac:dyDescent="0.3">
      <c r="B15" s="22"/>
      <c r="C15" s="22"/>
      <c r="D15" s="22"/>
      <c r="E15" s="22"/>
      <c r="F15" s="22"/>
      <c r="G15" s="22"/>
      <c r="H15" s="22"/>
      <c r="I15" s="22"/>
      <c r="J15" s="22"/>
      <c r="K15" s="22"/>
      <c r="L15" s="32"/>
      <c r="M15" s="22"/>
    </row>
    <row r="16" spans="2:35" ht="61.2" customHeight="1" x14ac:dyDescent="0.3">
      <c r="B16" s="154" t="s">
        <v>104</v>
      </c>
      <c r="C16" s="155"/>
      <c r="D16" s="154" t="s">
        <v>108</v>
      </c>
      <c r="E16" s="155"/>
      <c r="F16" s="154" t="s">
        <v>109</v>
      </c>
      <c r="G16" s="155"/>
      <c r="H16" s="154" t="s">
        <v>110</v>
      </c>
      <c r="I16" s="155"/>
      <c r="J16" s="154" t="s">
        <v>111</v>
      </c>
      <c r="K16" s="156"/>
      <c r="L16" s="155"/>
      <c r="M16" s="22"/>
    </row>
    <row r="17" spans="2:13" ht="24.75" customHeight="1" x14ac:dyDescent="0.3">
      <c r="B17" s="157" t="s">
        <v>105</v>
      </c>
      <c r="C17" s="158"/>
      <c r="D17" s="150" t="s">
        <v>20</v>
      </c>
      <c r="E17" s="151"/>
      <c r="F17" s="150" t="s">
        <v>20</v>
      </c>
      <c r="G17" s="151"/>
      <c r="H17" s="150" t="s">
        <v>20</v>
      </c>
      <c r="I17" s="151"/>
      <c r="J17" s="150" t="s">
        <v>20</v>
      </c>
      <c r="K17" s="152"/>
      <c r="L17" s="151"/>
      <c r="M17" s="22"/>
    </row>
    <row r="18" spans="2:13" ht="33.6" customHeight="1" x14ac:dyDescent="0.3">
      <c r="B18" s="157" t="s">
        <v>106</v>
      </c>
      <c r="C18" s="158"/>
      <c r="D18" s="150" t="s">
        <v>20</v>
      </c>
      <c r="E18" s="151"/>
      <c r="F18" s="150" t="s">
        <v>20</v>
      </c>
      <c r="G18" s="151"/>
      <c r="H18" s="150" t="s">
        <v>20</v>
      </c>
      <c r="I18" s="151"/>
      <c r="J18" s="150" t="s">
        <v>20</v>
      </c>
      <c r="K18" s="152"/>
      <c r="L18" s="151"/>
      <c r="M18" s="22"/>
    </row>
    <row r="19" spans="2:13" ht="28.5" customHeight="1" x14ac:dyDescent="0.3">
      <c r="B19" s="157" t="s">
        <v>107</v>
      </c>
      <c r="C19" s="158"/>
      <c r="D19" s="159"/>
      <c r="E19" s="160"/>
      <c r="F19" s="148"/>
      <c r="G19" s="149"/>
      <c r="H19" s="148"/>
      <c r="I19" s="149"/>
      <c r="J19" s="148"/>
      <c r="K19" s="153"/>
      <c r="L19" s="149"/>
      <c r="M19" s="22"/>
    </row>
    <row r="20" spans="2:13" x14ac:dyDescent="0.3">
      <c r="K20" s="22"/>
      <c r="L20" s="22"/>
      <c r="M20" s="22"/>
    </row>
    <row r="21" spans="2:13" x14ac:dyDescent="0.3">
      <c r="K21" s="22"/>
      <c r="L21" s="22"/>
      <c r="M21" s="22"/>
    </row>
    <row r="22" spans="2:13" x14ac:dyDescent="0.3">
      <c r="K22" s="22"/>
      <c r="L22" s="22"/>
      <c r="M22" s="22"/>
    </row>
    <row r="23" spans="2:13" ht="64.95" customHeight="1" x14ac:dyDescent="0.3">
      <c r="K23" s="22"/>
      <c r="L23" s="22"/>
      <c r="M23" s="22"/>
    </row>
    <row r="24" spans="2:13" ht="36" customHeight="1" x14ac:dyDescent="0.3">
      <c r="K24" s="22"/>
      <c r="L24" s="22"/>
      <c r="M24" s="22"/>
    </row>
    <row r="25" spans="2:13" ht="36" customHeight="1" x14ac:dyDescent="0.3">
      <c r="K25" s="22"/>
      <c r="L25" s="22"/>
      <c r="M25" s="22"/>
    </row>
    <row r="26" spans="2:13" ht="36" customHeight="1" x14ac:dyDescent="0.3">
      <c r="K26" s="22"/>
      <c r="L26" s="22"/>
      <c r="M26" s="22"/>
    </row>
    <row r="27" spans="2:13" ht="36" customHeight="1" x14ac:dyDescent="0.3">
      <c r="K27" s="22"/>
      <c r="L27" s="22"/>
      <c r="M27" s="22"/>
    </row>
    <row r="28" spans="2:13" ht="36" customHeight="1" x14ac:dyDescent="0.3">
      <c r="K28" s="22"/>
      <c r="L28" s="22"/>
      <c r="M28" s="22"/>
    </row>
    <row r="29" spans="2:13" ht="36" customHeight="1" x14ac:dyDescent="0.3">
      <c r="K29" s="22"/>
      <c r="L29" s="22"/>
      <c r="M29" s="22"/>
    </row>
    <row r="30" spans="2:13" ht="56.4" customHeight="1" x14ac:dyDescent="0.3">
      <c r="K30" s="22"/>
      <c r="L30" s="22"/>
      <c r="M30" s="22"/>
    </row>
    <row r="31" spans="2:13" ht="36" customHeight="1" x14ac:dyDescent="0.3">
      <c r="K31" s="22"/>
      <c r="L31" s="22"/>
      <c r="M31" s="22"/>
    </row>
    <row r="32" spans="2:13" ht="36" customHeight="1" x14ac:dyDescent="0.3"/>
    <row r="33" ht="36" customHeight="1" x14ac:dyDescent="0.3"/>
    <row r="34" ht="36" customHeight="1" x14ac:dyDescent="0.3"/>
  </sheetData>
  <customSheetViews>
    <customSheetView guid="{ED36924B-3125-49E6-8A46-9E25A36276DB}">
      <selection activeCell="F9" sqref="F9:N9"/>
      <pageMargins left="0" right="0" top="0" bottom="0" header="0" footer="0"/>
      <pageSetup paperSize="9" orientation="portrait" r:id="rId1"/>
    </customSheetView>
  </customSheetViews>
  <mergeCells count="33">
    <mergeCell ref="B3:L3"/>
    <mergeCell ref="C4:I4"/>
    <mergeCell ref="C5:I5"/>
    <mergeCell ref="J4:L4"/>
    <mergeCell ref="J5:L5"/>
    <mergeCell ref="B9:H9"/>
    <mergeCell ref="B11:H11"/>
    <mergeCell ref="B12:H12"/>
    <mergeCell ref="I9:L9"/>
    <mergeCell ref="I11:L11"/>
    <mergeCell ref="I12:L12"/>
    <mergeCell ref="B10:H10"/>
    <mergeCell ref="I10:L10"/>
    <mergeCell ref="B17:C17"/>
    <mergeCell ref="B18:C18"/>
    <mergeCell ref="B19:C19"/>
    <mergeCell ref="D17:E17"/>
    <mergeCell ref="D18:E18"/>
    <mergeCell ref="D19:E19"/>
    <mergeCell ref="B16:C16"/>
    <mergeCell ref="D16:E16"/>
    <mergeCell ref="J16:L16"/>
    <mergeCell ref="F16:G16"/>
    <mergeCell ref="H16:I16"/>
    <mergeCell ref="F19:G19"/>
    <mergeCell ref="H17:I17"/>
    <mergeCell ref="H18:I18"/>
    <mergeCell ref="H19:I19"/>
    <mergeCell ref="J17:L17"/>
    <mergeCell ref="J18:L18"/>
    <mergeCell ref="J19:L19"/>
    <mergeCell ref="F17:G17"/>
    <mergeCell ref="F18:G18"/>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2" r:id="rId5" name="Check Box 2">
              <controlPr defaultSize="0" autoFill="0" autoLine="0" autoPict="0">
                <anchor moveWithCells="1">
                  <from>
                    <xdr:col>1</xdr:col>
                    <xdr:colOff>152400</xdr:colOff>
                    <xdr:row>3</xdr:row>
                    <xdr:rowOff>83820</xdr:rowOff>
                  </from>
                  <to>
                    <xdr:col>1</xdr:col>
                    <xdr:colOff>457200</xdr:colOff>
                    <xdr:row>3</xdr:row>
                    <xdr:rowOff>304800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xdr:col>
                    <xdr:colOff>152400</xdr:colOff>
                    <xdr:row>4</xdr:row>
                    <xdr:rowOff>83820</xdr:rowOff>
                  </from>
                  <to>
                    <xdr:col>1</xdr:col>
                    <xdr:colOff>457200</xdr:colOff>
                    <xdr:row>4</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B710-1FEE-4B5F-8FD5-A06CCB34B99A}">
  <dimension ref="A2:I19"/>
  <sheetViews>
    <sheetView showGridLines="0" tabSelected="1" topLeftCell="A4" zoomScale="70" zoomScaleNormal="70" workbookViewId="0">
      <selection activeCell="C11" sqref="C11"/>
    </sheetView>
  </sheetViews>
  <sheetFormatPr defaultRowHeight="14.4" x14ac:dyDescent="0.3"/>
  <cols>
    <col min="2" max="2" width="66" customWidth="1"/>
    <col min="3" max="3" width="36.5546875" customWidth="1"/>
    <col min="4" max="4" width="28.33203125" customWidth="1"/>
    <col min="5" max="5" width="35.6640625" customWidth="1"/>
    <col min="6" max="6" width="25.6640625" customWidth="1"/>
    <col min="7" max="7" width="40" customWidth="1"/>
    <col min="8" max="8" width="24.5546875" customWidth="1"/>
    <col min="9" max="9" width="41.33203125" customWidth="1"/>
    <col min="10" max="10" width="34" customWidth="1"/>
  </cols>
  <sheetData>
    <row r="2" spans="1:9" ht="15.6" x14ac:dyDescent="0.3">
      <c r="A2" s="69" t="s">
        <v>24</v>
      </c>
    </row>
    <row r="3" spans="1:9" ht="15" thickBot="1" x14ac:dyDescent="0.35">
      <c r="A3" s="52"/>
    </row>
    <row r="4" spans="1:9" ht="78.75" customHeight="1" x14ac:dyDescent="0.3">
      <c r="A4" s="51"/>
      <c r="F4" s="182" t="s">
        <v>93</v>
      </c>
      <c r="G4" s="183"/>
      <c r="H4" s="182" t="s">
        <v>94</v>
      </c>
      <c r="I4" s="183"/>
    </row>
    <row r="5" spans="1:9" ht="42.6" customHeight="1" x14ac:dyDescent="0.3">
      <c r="A5" s="63" t="s">
        <v>25</v>
      </c>
      <c r="B5" s="63" t="s">
        <v>26</v>
      </c>
      <c r="C5" s="63" t="s">
        <v>27</v>
      </c>
      <c r="D5" s="64" t="s">
        <v>125</v>
      </c>
      <c r="E5" s="64" t="s">
        <v>28</v>
      </c>
      <c r="F5" s="180" t="s">
        <v>148</v>
      </c>
      <c r="G5" s="181"/>
      <c r="H5" s="180" t="s">
        <v>147</v>
      </c>
      <c r="I5" s="181"/>
    </row>
    <row r="6" spans="1:9" ht="34.5" customHeight="1" x14ac:dyDescent="0.3">
      <c r="A6" s="186">
        <v>4</v>
      </c>
      <c r="B6" s="184" t="s">
        <v>96</v>
      </c>
      <c r="C6" s="188">
        <f>SUM(C8:C9)</f>
        <v>160600</v>
      </c>
      <c r="D6" s="95" t="s">
        <v>146</v>
      </c>
      <c r="E6" s="190">
        <f>SUM(E8:E9)</f>
        <v>112420</v>
      </c>
      <c r="F6" s="58" t="s">
        <v>30</v>
      </c>
      <c r="G6" s="192" t="s">
        <v>95</v>
      </c>
      <c r="H6" s="59" t="s">
        <v>30</v>
      </c>
      <c r="I6" s="192" t="s">
        <v>95</v>
      </c>
    </row>
    <row r="7" spans="1:9" ht="27" customHeight="1" x14ac:dyDescent="0.3">
      <c r="A7" s="187"/>
      <c r="B7" s="185"/>
      <c r="C7" s="189"/>
      <c r="D7" s="96">
        <v>0.7</v>
      </c>
      <c r="E7" s="191"/>
      <c r="F7" s="58">
        <f>SUM(F8:F9)</f>
        <v>100000</v>
      </c>
      <c r="G7" s="193"/>
      <c r="H7" s="59">
        <f>SUM(H8:H9)</f>
        <v>60600</v>
      </c>
      <c r="I7" s="193"/>
    </row>
    <row r="8" spans="1:9" ht="31.5" customHeight="1" x14ac:dyDescent="0.3">
      <c r="A8" s="53" t="s">
        <v>31</v>
      </c>
      <c r="B8" s="54" t="s">
        <v>98</v>
      </c>
      <c r="C8" s="111">
        <f>F8+H8</f>
        <v>150000</v>
      </c>
      <c r="D8" s="109">
        <f>+$D$7</f>
        <v>0.7</v>
      </c>
      <c r="E8" s="55">
        <f>C8*D8</f>
        <v>105000</v>
      </c>
      <c r="F8" s="87">
        <v>90000</v>
      </c>
      <c r="G8" s="88"/>
      <c r="H8" s="87">
        <v>60000</v>
      </c>
      <c r="I8" s="88"/>
    </row>
    <row r="9" spans="1:9" ht="61.5" customHeight="1" x14ac:dyDescent="0.3">
      <c r="A9" s="53" t="s">
        <v>33</v>
      </c>
      <c r="B9" s="54" t="s">
        <v>97</v>
      </c>
      <c r="C9" s="111">
        <f>F9+H9</f>
        <v>10600</v>
      </c>
      <c r="D9" s="109">
        <f>+$D$7</f>
        <v>0.7</v>
      </c>
      <c r="E9" s="55">
        <f>C9*D9</f>
        <v>7419.9999999999991</v>
      </c>
      <c r="F9" s="87">
        <v>10000</v>
      </c>
      <c r="G9" s="88"/>
      <c r="H9" s="87">
        <v>600</v>
      </c>
      <c r="I9" s="88"/>
    </row>
    <row r="10" spans="1:9" x14ac:dyDescent="0.3">
      <c r="A10" s="60" t="s">
        <v>35</v>
      </c>
      <c r="B10" s="83" t="s">
        <v>29</v>
      </c>
      <c r="C10" s="61">
        <f>SUM(C11:C12)</f>
        <v>16600</v>
      </c>
      <c r="D10" s="254">
        <f>+$D$7</f>
        <v>0.7</v>
      </c>
      <c r="E10" s="62">
        <f>SUM(E11:E12)</f>
        <v>11620</v>
      </c>
      <c r="F10" s="65">
        <f>SUM(F11:F12)</f>
        <v>16000</v>
      </c>
      <c r="G10" s="66"/>
      <c r="H10" s="65">
        <f>SUM(H11:H12)</f>
        <v>600</v>
      </c>
      <c r="I10" s="66"/>
    </row>
    <row r="11" spans="1:9" ht="124.5" customHeight="1" x14ac:dyDescent="0.3">
      <c r="A11" s="53" t="s">
        <v>36</v>
      </c>
      <c r="B11" s="54" t="s">
        <v>32</v>
      </c>
      <c r="C11" s="112">
        <f>+F11+H11</f>
        <v>15600</v>
      </c>
      <c r="D11" s="110">
        <f>+$D$7</f>
        <v>0.7</v>
      </c>
      <c r="E11" s="56">
        <f>C11*D11</f>
        <v>10920</v>
      </c>
      <c r="F11" s="87">
        <v>15000</v>
      </c>
      <c r="G11" s="88"/>
      <c r="H11" s="87">
        <v>600</v>
      </c>
      <c r="I11" s="88"/>
    </row>
    <row r="12" spans="1:9" ht="48.6" customHeight="1" x14ac:dyDescent="0.3">
      <c r="A12" s="53" t="s">
        <v>37</v>
      </c>
      <c r="B12" s="54" t="s">
        <v>34</v>
      </c>
      <c r="C12" s="112">
        <f>+F12+H12</f>
        <v>1000</v>
      </c>
      <c r="D12" s="110">
        <f>+$D$7</f>
        <v>0.7</v>
      </c>
      <c r="E12" s="56">
        <f>C12*D12</f>
        <v>700</v>
      </c>
      <c r="F12" s="87">
        <v>1000</v>
      </c>
      <c r="G12" s="88"/>
      <c r="H12" s="87">
        <v>0</v>
      </c>
      <c r="I12" s="88"/>
    </row>
    <row r="13" spans="1:9" ht="36" customHeight="1" x14ac:dyDescent="0.3">
      <c r="A13" s="84" t="s">
        <v>99</v>
      </c>
      <c r="B13" s="85" t="s">
        <v>100</v>
      </c>
      <c r="C13" s="86">
        <v>1949.2</v>
      </c>
      <c r="D13" s="252">
        <f>+$D$7</f>
        <v>0.7</v>
      </c>
      <c r="E13" s="253">
        <f>C13*D13</f>
        <v>1364.44</v>
      </c>
      <c r="F13" s="89"/>
      <c r="G13" s="90"/>
      <c r="H13" s="91"/>
      <c r="I13" s="90"/>
    </row>
    <row r="14" spans="1:9" ht="15" thickBot="1" x14ac:dyDescent="0.35">
      <c r="A14" s="176" t="s">
        <v>38</v>
      </c>
      <c r="B14" s="177"/>
      <c r="C14" s="67">
        <f>+C10+C6+C13</f>
        <v>179149.2</v>
      </c>
      <c r="D14" s="252">
        <f>+$D$7</f>
        <v>0.7</v>
      </c>
      <c r="E14" s="68">
        <f>+E10+E6+E13</f>
        <v>125404.44</v>
      </c>
      <c r="F14" s="92">
        <f>+F10+F7+F13</f>
        <v>116000</v>
      </c>
      <c r="G14" s="93"/>
      <c r="H14" s="92">
        <f>+H10+H7+F13</f>
        <v>61200</v>
      </c>
      <c r="I14" s="93"/>
    </row>
    <row r="15" spans="1:9" ht="15.6" x14ac:dyDescent="0.3">
      <c r="A15" s="33"/>
      <c r="B15" s="33"/>
      <c r="C15" s="33"/>
      <c r="D15" s="33"/>
      <c r="E15" s="33"/>
    </row>
    <row r="16" spans="1:9" ht="15.6" x14ac:dyDescent="0.3">
      <c r="A16" s="178" t="s">
        <v>101</v>
      </c>
      <c r="B16" s="179"/>
      <c r="C16" s="57">
        <f>+C8+C9</f>
        <v>160600</v>
      </c>
      <c r="D16" s="98">
        <f>+C16/C14</f>
        <v>0.89645948739932968</v>
      </c>
      <c r="E16" s="94"/>
      <c r="F16" s="51"/>
      <c r="G16" s="33"/>
      <c r="H16" s="33"/>
      <c r="I16" s="33"/>
    </row>
    <row r="17" spans="1:4" x14ac:dyDescent="0.3">
      <c r="B17" s="103" t="s">
        <v>149</v>
      </c>
      <c r="C17" s="100"/>
      <c r="D17" s="97"/>
    </row>
    <row r="19" spans="1:4" ht="15.6" x14ac:dyDescent="0.3">
      <c r="A19" s="255" t="s">
        <v>171</v>
      </c>
    </row>
  </sheetData>
  <mergeCells count="12">
    <mergeCell ref="A14:B14"/>
    <mergeCell ref="A16:B16"/>
    <mergeCell ref="F5:G5"/>
    <mergeCell ref="F4:G4"/>
    <mergeCell ref="H4:I4"/>
    <mergeCell ref="H5:I5"/>
    <mergeCell ref="B6:B7"/>
    <mergeCell ref="A6:A7"/>
    <mergeCell ref="C6:C7"/>
    <mergeCell ref="E6:E7"/>
    <mergeCell ref="G6:G7"/>
    <mergeCell ref="I6:I7"/>
  </mergeCells>
  <conditionalFormatting sqref="C8:C9">
    <cfRule type="cellIs" dxfId="2" priority="3" operator="greaterThan">
      <formula>$C$14*0.8</formula>
    </cfRule>
  </conditionalFormatting>
  <conditionalFormatting sqref="C16">
    <cfRule type="cellIs" dxfId="1" priority="2" operator="greaterThan">
      <formula>$C$14/100*80</formula>
    </cfRule>
  </conditionalFormatting>
  <conditionalFormatting sqref="D16">
    <cfRule type="cellIs" dxfId="0" priority="1" operator="greaterThan">
      <formula>0.8</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B81FD-B48F-4CE8-8B5D-A2896994D5AB}">
  <dimension ref="B1:Q21"/>
  <sheetViews>
    <sheetView topLeftCell="A4" zoomScale="70" zoomScaleNormal="70" workbookViewId="0">
      <selection activeCell="F8" sqref="F8:L8"/>
    </sheetView>
  </sheetViews>
  <sheetFormatPr defaultColWidth="8.88671875" defaultRowHeight="15.6" x14ac:dyDescent="0.3"/>
  <cols>
    <col min="1" max="1" width="5.88671875" style="72" customWidth="1"/>
    <col min="2" max="2" width="8.88671875" style="72"/>
    <col min="3" max="3" width="22.5546875" style="72" customWidth="1"/>
    <col min="4" max="4" width="63.88671875" style="72" customWidth="1"/>
    <col min="5" max="5" width="32.44140625" style="72" customWidth="1"/>
    <col min="6" max="6" width="6.44140625" style="72" customWidth="1"/>
    <col min="7" max="7" width="5.44140625" style="72" customWidth="1"/>
    <col min="8" max="8" width="7.44140625" style="72" customWidth="1"/>
    <col min="9" max="9" width="6.44140625" style="72" customWidth="1"/>
    <col min="10" max="10" width="8.109375" style="72" customWidth="1"/>
    <col min="11" max="11" width="4.109375" style="72" hidden="1" customWidth="1"/>
    <col min="12" max="12" width="1.88671875" style="72" customWidth="1"/>
    <col min="13" max="31" width="8.88671875" style="72"/>
    <col min="32" max="32" width="0" style="72" hidden="1" customWidth="1"/>
    <col min="33" max="16384" width="8.88671875" style="72"/>
  </cols>
  <sheetData>
    <row r="1" spans="2:17" ht="26.4" customHeight="1" x14ac:dyDescent="0.3">
      <c r="B1" s="70" t="s">
        <v>112</v>
      </c>
      <c r="C1" s="71"/>
    </row>
    <row r="2" spans="2:17" x14ac:dyDescent="0.3">
      <c r="C2" s="73"/>
      <c r="L2" s="74"/>
    </row>
    <row r="3" spans="2:17" ht="22.95" customHeight="1" x14ac:dyDescent="0.3">
      <c r="B3" s="206" t="s">
        <v>39</v>
      </c>
      <c r="C3" s="207"/>
      <c r="D3" s="207"/>
      <c r="E3" s="207"/>
      <c r="F3" s="207"/>
      <c r="G3" s="207"/>
      <c r="H3" s="207"/>
      <c r="I3" s="207"/>
      <c r="J3" s="207"/>
      <c r="K3" s="207"/>
      <c r="L3" s="208"/>
      <c r="M3" s="75"/>
    </row>
    <row r="4" spans="2:17" s="75" customFormat="1" ht="40.950000000000003" customHeight="1" x14ac:dyDescent="0.3">
      <c r="B4" s="76"/>
      <c r="C4" s="210" t="s">
        <v>40</v>
      </c>
      <c r="D4" s="211"/>
      <c r="E4" s="211"/>
      <c r="F4" s="211"/>
      <c r="G4" s="211"/>
      <c r="H4" s="211"/>
      <c r="I4" s="211"/>
      <c r="J4" s="211"/>
      <c r="K4" s="211"/>
      <c r="L4" s="212"/>
    </row>
    <row r="5" spans="2:17" s="75" customFormat="1" ht="40.950000000000003" customHeight="1" x14ac:dyDescent="0.3">
      <c r="B5" s="76"/>
      <c r="C5" s="210" t="s">
        <v>41</v>
      </c>
      <c r="D5" s="211"/>
      <c r="E5" s="211"/>
      <c r="F5" s="211"/>
      <c r="G5" s="211"/>
      <c r="H5" s="211"/>
      <c r="I5" s="211"/>
      <c r="J5" s="211"/>
      <c r="K5" s="211"/>
      <c r="L5" s="212"/>
    </row>
    <row r="6" spans="2:17" ht="33" customHeight="1" x14ac:dyDescent="0.3">
      <c r="B6" s="75"/>
      <c r="C6" s="75"/>
      <c r="D6" s="75"/>
      <c r="E6" s="75"/>
      <c r="F6" s="75"/>
      <c r="G6" s="75"/>
      <c r="H6" s="75"/>
      <c r="I6" s="75"/>
      <c r="J6" s="75"/>
      <c r="K6" s="75"/>
      <c r="L6" s="74"/>
      <c r="M6" s="75"/>
    </row>
    <row r="7" spans="2:17" ht="62.4" customHeight="1" x14ac:dyDescent="0.3">
      <c r="B7" s="209" t="s">
        <v>162</v>
      </c>
      <c r="C7" s="209"/>
      <c r="D7" s="209"/>
      <c r="E7" s="77" t="s">
        <v>113</v>
      </c>
      <c r="F7" s="209" t="s">
        <v>114</v>
      </c>
      <c r="G7" s="213"/>
      <c r="H7" s="213"/>
      <c r="I7" s="213"/>
      <c r="J7" s="213"/>
      <c r="K7" s="213"/>
      <c r="L7" s="213"/>
      <c r="M7" s="194" t="s">
        <v>115</v>
      </c>
      <c r="N7" s="195"/>
      <c r="O7" s="195"/>
      <c r="P7" s="196"/>
    </row>
    <row r="8" spans="2:17" ht="194.25" customHeight="1" x14ac:dyDescent="0.3">
      <c r="B8" s="216" t="s">
        <v>122</v>
      </c>
      <c r="C8" s="216"/>
      <c r="D8" s="216"/>
      <c r="E8" s="78"/>
      <c r="F8" s="220"/>
      <c r="G8" s="220"/>
      <c r="H8" s="220"/>
      <c r="I8" s="220"/>
      <c r="J8" s="220"/>
      <c r="K8" s="220"/>
      <c r="L8" s="220"/>
      <c r="M8" s="197"/>
      <c r="N8" s="198"/>
      <c r="O8" s="198"/>
      <c r="P8" s="199"/>
    </row>
    <row r="9" spans="2:17" ht="153.75" customHeight="1" x14ac:dyDescent="0.3">
      <c r="B9" s="216" t="s">
        <v>123</v>
      </c>
      <c r="C9" s="216"/>
      <c r="D9" s="216"/>
      <c r="E9" s="200">
        <f>+(E8+F8+M8)/3</f>
        <v>0</v>
      </c>
      <c r="F9" s="201"/>
      <c r="G9" s="201"/>
      <c r="H9" s="201"/>
      <c r="I9" s="201"/>
      <c r="J9" s="201"/>
      <c r="K9" s="201"/>
      <c r="L9" s="201"/>
      <c r="M9" s="201"/>
      <c r="N9" s="201"/>
      <c r="O9" s="201"/>
      <c r="P9" s="202"/>
    </row>
    <row r="10" spans="2:17" ht="225.75" customHeight="1" x14ac:dyDescent="0.3">
      <c r="B10" s="216" t="s">
        <v>150</v>
      </c>
      <c r="C10" s="216"/>
      <c r="D10" s="216"/>
      <c r="E10" s="203">
        <f>E9/14.8</f>
        <v>0</v>
      </c>
      <c r="F10" s="204"/>
      <c r="G10" s="204"/>
      <c r="H10" s="204"/>
      <c r="I10" s="204"/>
      <c r="J10" s="204"/>
      <c r="K10" s="204"/>
      <c r="L10" s="204"/>
      <c r="M10" s="204"/>
      <c r="N10" s="204"/>
      <c r="O10" s="204"/>
      <c r="P10" s="205"/>
      <c r="Q10" s="99"/>
    </row>
    <row r="11" spans="2:17" s="79" customFormat="1" ht="16.2" x14ac:dyDescent="0.35">
      <c r="B11" s="214" t="s">
        <v>121</v>
      </c>
      <c r="C11" s="214"/>
      <c r="D11" s="214"/>
      <c r="E11" s="214"/>
      <c r="F11" s="214"/>
      <c r="G11" s="214"/>
      <c r="H11" s="214"/>
      <c r="I11" s="214"/>
      <c r="J11" s="214"/>
      <c r="K11" s="214"/>
      <c r="L11" s="214"/>
    </row>
    <row r="12" spans="2:17" s="81" customFormat="1" x14ac:dyDescent="0.3">
      <c r="B12" s="80"/>
      <c r="C12" s="80"/>
      <c r="D12" s="80"/>
      <c r="E12" s="80"/>
      <c r="F12" s="80"/>
      <c r="G12" s="80"/>
      <c r="H12" s="80"/>
      <c r="I12" s="80"/>
      <c r="J12" s="80"/>
      <c r="K12" s="80"/>
      <c r="L12" s="80"/>
    </row>
    <row r="14" spans="2:17" x14ac:dyDescent="0.3">
      <c r="B14" s="215" t="s">
        <v>136</v>
      </c>
      <c r="C14" s="215"/>
      <c r="D14" s="215"/>
      <c r="E14" s="215"/>
      <c r="F14" s="215"/>
      <c r="G14" s="215"/>
      <c r="H14" s="215"/>
      <c r="I14" s="215"/>
      <c r="J14" s="215"/>
      <c r="K14" s="215"/>
      <c r="L14" s="215"/>
    </row>
    <row r="15" spans="2:17" ht="15.6" customHeight="1" x14ac:dyDescent="0.3"/>
    <row r="16" spans="2:17" ht="15.6" customHeight="1" x14ac:dyDescent="0.3">
      <c r="B16" s="216" t="s">
        <v>116</v>
      </c>
      <c r="C16" s="216"/>
      <c r="D16" s="216"/>
      <c r="E16" s="217">
        <v>0</v>
      </c>
      <c r="F16" s="218"/>
      <c r="G16" s="218"/>
      <c r="H16" s="218"/>
      <c r="I16" s="218"/>
      <c r="J16" s="218"/>
      <c r="K16" s="218"/>
      <c r="L16" s="219"/>
    </row>
    <row r="17" spans="2:12" ht="36" customHeight="1" x14ac:dyDescent="0.3">
      <c r="B17" s="216" t="s">
        <v>117</v>
      </c>
      <c r="C17" s="216"/>
      <c r="D17" s="216"/>
      <c r="E17" s="225">
        <v>0</v>
      </c>
      <c r="F17" s="226"/>
      <c r="G17" s="226"/>
      <c r="H17" s="226"/>
      <c r="I17" s="226"/>
      <c r="J17" s="226"/>
      <c r="K17" s="226"/>
      <c r="L17" s="227"/>
    </row>
    <row r="18" spans="2:12" ht="153" customHeight="1" x14ac:dyDescent="0.3">
      <c r="B18" s="216" t="s">
        <v>118</v>
      </c>
      <c r="C18" s="216"/>
      <c r="D18" s="216"/>
      <c r="E18" s="221">
        <f>E16-E17</f>
        <v>0</v>
      </c>
      <c r="F18" s="222"/>
      <c r="G18" s="222"/>
      <c r="H18" s="222"/>
      <c r="I18" s="222"/>
      <c r="J18" s="222"/>
      <c r="K18" s="222"/>
      <c r="L18" s="223"/>
    </row>
    <row r="19" spans="2:12" ht="40.200000000000003" customHeight="1" x14ac:dyDescent="0.3">
      <c r="B19" s="216" t="s">
        <v>119</v>
      </c>
      <c r="C19" s="216"/>
      <c r="D19" s="216"/>
      <c r="E19" s="225">
        <v>0</v>
      </c>
      <c r="F19" s="226"/>
      <c r="G19" s="226"/>
      <c r="H19" s="226"/>
      <c r="I19" s="226"/>
      <c r="J19" s="226"/>
      <c r="K19" s="226"/>
      <c r="L19" s="227"/>
    </row>
    <row r="20" spans="2:12" ht="280.95" customHeight="1" x14ac:dyDescent="0.3">
      <c r="B20" s="216" t="s">
        <v>120</v>
      </c>
      <c r="C20" s="216"/>
      <c r="D20" s="216"/>
      <c r="E20" s="221" t="e">
        <f>(E18/E19)*100</f>
        <v>#DIV/0!</v>
      </c>
      <c r="F20" s="222"/>
      <c r="G20" s="222"/>
      <c r="H20" s="222"/>
      <c r="I20" s="222"/>
      <c r="J20" s="222"/>
      <c r="K20" s="222"/>
      <c r="L20" s="223"/>
    </row>
    <row r="21" spans="2:12" s="82" customFormat="1" ht="39.6" customHeight="1" x14ac:dyDescent="0.35">
      <c r="B21" s="224" t="s">
        <v>42</v>
      </c>
      <c r="C21" s="224"/>
      <c r="D21" s="224"/>
      <c r="E21" s="224"/>
      <c r="F21" s="224"/>
      <c r="G21" s="224"/>
      <c r="H21" s="224"/>
      <c r="I21" s="224"/>
      <c r="J21" s="224"/>
      <c r="K21" s="224"/>
      <c r="L21" s="224"/>
    </row>
  </sheetData>
  <mergeCells count="26">
    <mergeCell ref="B20:D20"/>
    <mergeCell ref="E20:L20"/>
    <mergeCell ref="B21:L21"/>
    <mergeCell ref="B17:D17"/>
    <mergeCell ref="E17:L17"/>
    <mergeCell ref="B18:D18"/>
    <mergeCell ref="E18:L18"/>
    <mergeCell ref="B19:D19"/>
    <mergeCell ref="E19:L19"/>
    <mergeCell ref="B11:L11"/>
    <mergeCell ref="B14:L14"/>
    <mergeCell ref="B16:D16"/>
    <mergeCell ref="E16:L16"/>
    <mergeCell ref="F8:L8"/>
    <mergeCell ref="B8:D8"/>
    <mergeCell ref="B9:D9"/>
    <mergeCell ref="B10:D10"/>
    <mergeCell ref="M7:P7"/>
    <mergeCell ref="M8:P8"/>
    <mergeCell ref="E9:P9"/>
    <mergeCell ref="E10:P10"/>
    <mergeCell ref="B3:L3"/>
    <mergeCell ref="B7:D7"/>
    <mergeCell ref="C4:L4"/>
    <mergeCell ref="C5:L5"/>
    <mergeCell ref="F7:L7"/>
  </mergeCells>
  <phoneticPr fontId="28"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152400</xdr:colOff>
                    <xdr:row>3</xdr:row>
                    <xdr:rowOff>83820</xdr:rowOff>
                  </from>
                  <to>
                    <xdr:col>1</xdr:col>
                    <xdr:colOff>457200</xdr:colOff>
                    <xdr:row>3</xdr:row>
                    <xdr:rowOff>304800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152400</xdr:colOff>
                    <xdr:row>4</xdr:row>
                    <xdr:rowOff>83820</xdr:rowOff>
                  </from>
                  <to>
                    <xdr:col>1</xdr:col>
                    <xdr:colOff>457200</xdr:colOff>
                    <xdr:row>4</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I25"/>
  <sheetViews>
    <sheetView zoomScale="70" zoomScaleNormal="70" workbookViewId="0">
      <selection activeCell="B2" sqref="B2:H2"/>
    </sheetView>
  </sheetViews>
  <sheetFormatPr defaultColWidth="8.88671875" defaultRowHeight="15.6" x14ac:dyDescent="0.3"/>
  <cols>
    <col min="1" max="1" width="5.33203125" style="22" customWidth="1"/>
    <col min="2" max="2" width="8.88671875" style="22" customWidth="1"/>
    <col min="3" max="3" width="18.109375" style="22" customWidth="1"/>
    <col min="4" max="4" width="19.109375" style="22" customWidth="1"/>
    <col min="5" max="5" width="27.109375" style="22" customWidth="1"/>
    <col min="6" max="6" width="16.44140625" style="22" customWidth="1"/>
    <col min="7" max="7" width="17.44140625" style="22" customWidth="1"/>
    <col min="8" max="8" width="63.44140625" style="22" customWidth="1"/>
    <col min="9" max="16384" width="8.88671875" style="22"/>
  </cols>
  <sheetData>
    <row r="2" spans="2:9" ht="54" customHeight="1" x14ac:dyDescent="0.35">
      <c r="B2" s="238" t="s">
        <v>126</v>
      </c>
      <c r="C2" s="238"/>
      <c r="D2" s="238"/>
      <c r="E2" s="238"/>
      <c r="F2" s="238"/>
      <c r="G2" s="238"/>
      <c r="H2" s="238"/>
      <c r="I2" s="50"/>
    </row>
    <row r="4" spans="2:9" ht="34.950000000000003" customHeight="1" x14ac:dyDescent="0.3">
      <c r="B4" s="48"/>
      <c r="C4" s="239" t="s">
        <v>43</v>
      </c>
      <c r="D4" s="239"/>
      <c r="E4" s="239"/>
      <c r="F4" s="239"/>
      <c r="G4" s="239"/>
      <c r="H4" s="239"/>
      <c r="I4" s="50"/>
    </row>
    <row r="5" spans="2:9" ht="366.75" customHeight="1" x14ac:dyDescent="0.3">
      <c r="B5" s="240" t="s">
        <v>44</v>
      </c>
      <c r="C5" s="240"/>
      <c r="D5" s="240"/>
      <c r="E5" s="240"/>
      <c r="F5" s="240"/>
      <c r="G5" s="240"/>
      <c r="H5" s="240"/>
      <c r="I5" s="50"/>
    </row>
    <row r="6" spans="2:9" ht="25.2" customHeight="1" x14ac:dyDescent="0.3"/>
    <row r="7" spans="2:9" ht="21" customHeight="1" x14ac:dyDescent="0.3"/>
    <row r="8" spans="2:9" ht="69.75" customHeight="1" x14ac:dyDescent="0.3">
      <c r="B8" s="48"/>
      <c r="C8" s="239" t="s">
        <v>45</v>
      </c>
      <c r="D8" s="239"/>
      <c r="E8" s="239"/>
      <c r="F8" s="239"/>
      <c r="G8" s="239"/>
      <c r="H8" s="239"/>
      <c r="I8" s="50"/>
    </row>
    <row r="9" spans="2:9" ht="34.950000000000003" customHeight="1" x14ac:dyDescent="0.3">
      <c r="B9" s="232" t="s">
        <v>46</v>
      </c>
      <c r="C9" s="232"/>
      <c r="D9" s="232"/>
      <c r="E9" s="232"/>
      <c r="F9" s="232"/>
      <c r="G9" s="232"/>
      <c r="H9" s="232"/>
    </row>
    <row r="10" spans="2:9" ht="60.6" customHeight="1" x14ac:dyDescent="0.3">
      <c r="B10" s="236"/>
      <c r="C10" s="236"/>
      <c r="D10" s="236"/>
      <c r="E10" s="44" t="s">
        <v>47</v>
      </c>
      <c r="F10" s="44" t="s">
        <v>48</v>
      </c>
      <c r="G10" s="44" t="s">
        <v>49</v>
      </c>
      <c r="H10" s="44" t="s">
        <v>50</v>
      </c>
    </row>
    <row r="11" spans="2:9" ht="29.4" customHeight="1" x14ac:dyDescent="0.3">
      <c r="B11" s="237" t="s">
        <v>128</v>
      </c>
      <c r="C11" s="237"/>
      <c r="D11" s="237"/>
      <c r="E11" s="23"/>
      <c r="F11" s="23"/>
      <c r="G11" s="37"/>
      <c r="H11" s="45"/>
    </row>
    <row r="12" spans="2:9" ht="30" customHeight="1" x14ac:dyDescent="0.3">
      <c r="B12" s="139" t="s">
        <v>129</v>
      </c>
      <c r="C12" s="139"/>
      <c r="D12" s="139"/>
      <c r="E12" s="23"/>
      <c r="F12" s="23"/>
      <c r="G12" s="37"/>
      <c r="H12" s="45"/>
    </row>
    <row r="15" spans="2:9" x14ac:dyDescent="0.3">
      <c r="B15" s="31" t="s">
        <v>127</v>
      </c>
    </row>
    <row r="16" spans="2:9" x14ac:dyDescent="0.3">
      <c r="H16" s="32"/>
    </row>
    <row r="17" spans="2:9" ht="62.4" customHeight="1" x14ac:dyDescent="0.3">
      <c r="B17" s="234" t="s">
        <v>130</v>
      </c>
      <c r="C17" s="234"/>
      <c r="D17" s="234"/>
      <c r="E17" s="234"/>
      <c r="F17" s="234"/>
      <c r="G17" s="234"/>
      <c r="H17" s="234"/>
    </row>
    <row r="18" spans="2:9" ht="37.950000000000003" customHeight="1" x14ac:dyDescent="0.3">
      <c r="B18" s="46"/>
      <c r="C18" s="42" t="s">
        <v>51</v>
      </c>
      <c r="D18" s="233" t="s">
        <v>52</v>
      </c>
      <c r="E18" s="235"/>
      <c r="F18" s="235"/>
      <c r="G18" s="235"/>
      <c r="H18" s="235"/>
      <c r="I18" s="43"/>
    </row>
    <row r="19" spans="2:9" ht="31.35" customHeight="1" x14ac:dyDescent="0.3">
      <c r="B19" s="46"/>
      <c r="C19" s="228" t="s">
        <v>53</v>
      </c>
      <c r="D19" s="228"/>
      <c r="E19" s="228"/>
      <c r="F19" s="228"/>
      <c r="G19" s="228"/>
      <c r="H19" s="228"/>
    </row>
    <row r="20" spans="2:9" ht="55.35" customHeight="1" x14ac:dyDescent="0.3">
      <c r="B20" s="232" t="s">
        <v>131</v>
      </c>
      <c r="C20" s="232"/>
      <c r="D20" s="232"/>
      <c r="E20" s="232"/>
      <c r="F20" s="232"/>
      <c r="G20" s="232"/>
      <c r="H20" s="232"/>
    </row>
    <row r="21" spans="2:9" ht="31.2" x14ac:dyDescent="0.3">
      <c r="B21" s="46"/>
      <c r="C21" s="42" t="s">
        <v>51</v>
      </c>
      <c r="D21" s="233" t="s">
        <v>54</v>
      </c>
      <c r="E21" s="233"/>
      <c r="F21" s="233"/>
      <c r="G21" s="233"/>
      <c r="H21" s="233"/>
    </row>
    <row r="22" spans="2:9" ht="31.35" customHeight="1" x14ac:dyDescent="0.3">
      <c r="B22" s="46"/>
      <c r="C22" s="228" t="s">
        <v>53</v>
      </c>
      <c r="D22" s="228"/>
      <c r="E22" s="228"/>
      <c r="F22" s="228"/>
      <c r="G22" s="228"/>
      <c r="H22" s="228"/>
    </row>
    <row r="23" spans="2:9" ht="59.4" customHeight="1" x14ac:dyDescent="0.3">
      <c r="B23" s="232" t="s">
        <v>132</v>
      </c>
      <c r="C23" s="232"/>
      <c r="D23" s="232"/>
      <c r="E23" s="232"/>
      <c r="F23" s="232"/>
      <c r="G23" s="232"/>
      <c r="H23" s="232"/>
    </row>
    <row r="24" spans="2:9" ht="31.2" x14ac:dyDescent="0.3">
      <c r="B24" s="46"/>
      <c r="C24" s="42" t="s">
        <v>51</v>
      </c>
      <c r="D24" s="233" t="s">
        <v>52</v>
      </c>
      <c r="E24" s="233"/>
      <c r="F24" s="233"/>
      <c r="G24" s="233"/>
      <c r="H24" s="233"/>
    </row>
    <row r="25" spans="2:9" ht="31.35" customHeight="1" x14ac:dyDescent="0.3">
      <c r="B25" s="46"/>
      <c r="C25" s="229" t="s">
        <v>53</v>
      </c>
      <c r="D25" s="230"/>
      <c r="E25" s="230"/>
      <c r="F25" s="230"/>
      <c r="G25" s="230"/>
      <c r="H25" s="231"/>
    </row>
  </sheetData>
  <customSheetViews>
    <customSheetView guid="{ED36924B-3125-49E6-8A46-9E25A36276DB}">
      <selection activeCell="C13" sqref="C13:H13"/>
      <pageMargins left="0" right="0" top="0" bottom="0" header="0" footer="0"/>
    </customSheetView>
    <customSheetView guid="{34A7DAE8-3BD7-4625-A878-DA777337F276}" topLeftCell="A4">
      <selection activeCell="C13" sqref="C13:H13"/>
      <pageMargins left="0" right="0" top="0" bottom="0" header="0" footer="0"/>
      <pageSetup paperSize="9" orientation="portrait" r:id="rId1"/>
    </customSheetView>
  </customSheetViews>
  <mergeCells count="17">
    <mergeCell ref="B2:H2"/>
    <mergeCell ref="C4:H4"/>
    <mergeCell ref="B5:H5"/>
    <mergeCell ref="C8:H8"/>
    <mergeCell ref="B9:H9"/>
    <mergeCell ref="B17:H17"/>
    <mergeCell ref="D18:H18"/>
    <mergeCell ref="D21:H21"/>
    <mergeCell ref="B10:D10"/>
    <mergeCell ref="C19:H19"/>
    <mergeCell ref="B11:D11"/>
    <mergeCell ref="B12:D12"/>
    <mergeCell ref="C22:H22"/>
    <mergeCell ref="C25:H25"/>
    <mergeCell ref="B20:H20"/>
    <mergeCell ref="B23:H23"/>
    <mergeCell ref="D24:H24"/>
  </mergeCell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9" r:id="rId5" name="Check Box 3">
              <controlPr defaultSize="0" autoFill="0" autoLine="0" autoPict="0">
                <anchor moveWithCells="1">
                  <from>
                    <xdr:col>1</xdr:col>
                    <xdr:colOff>144780</xdr:colOff>
                    <xdr:row>16</xdr:row>
                    <xdr:rowOff>487680</xdr:rowOff>
                  </from>
                  <to>
                    <xdr:col>2</xdr:col>
                    <xdr:colOff>60960</xdr:colOff>
                    <xdr:row>18</xdr:row>
                    <xdr:rowOff>259080</xdr:rowOff>
                  </to>
                </anchor>
              </controlPr>
            </control>
          </mc:Choice>
        </mc:AlternateContent>
        <mc:AlternateContent xmlns:mc="http://schemas.openxmlformats.org/markup-compatibility/2006">
          <mc:Choice Requires="x14">
            <control shapeId="9221" r:id="rId6" name="Check Box 5">
              <controlPr defaultSize="0" autoFill="0" autoLine="0" autoPict="0">
                <anchor moveWithCells="1">
                  <from>
                    <xdr:col>1</xdr:col>
                    <xdr:colOff>152400</xdr:colOff>
                    <xdr:row>18</xdr:row>
                    <xdr:rowOff>83820</xdr:rowOff>
                  </from>
                  <to>
                    <xdr:col>1</xdr:col>
                    <xdr:colOff>457200</xdr:colOff>
                    <xdr:row>18</xdr:row>
                    <xdr:rowOff>304800</xdr:rowOff>
                  </to>
                </anchor>
              </controlPr>
            </control>
          </mc:Choice>
        </mc:AlternateContent>
        <mc:AlternateContent xmlns:mc="http://schemas.openxmlformats.org/markup-compatibility/2006">
          <mc:Choice Requires="x14">
            <control shapeId="9222" r:id="rId7" name="Check Box 6">
              <controlPr defaultSize="0" autoFill="0" autoLine="0" autoPict="0">
                <anchor moveWithCells="1">
                  <from>
                    <xdr:col>1</xdr:col>
                    <xdr:colOff>175260</xdr:colOff>
                    <xdr:row>20</xdr:row>
                    <xdr:rowOff>45720</xdr:rowOff>
                  </from>
                  <to>
                    <xdr:col>2</xdr:col>
                    <xdr:colOff>1028700</xdr:colOff>
                    <xdr:row>21</xdr:row>
                    <xdr:rowOff>0</xdr:rowOff>
                  </to>
                </anchor>
              </controlPr>
            </control>
          </mc:Choice>
        </mc:AlternateContent>
        <mc:AlternateContent xmlns:mc="http://schemas.openxmlformats.org/markup-compatibility/2006">
          <mc:Choice Requires="x14">
            <control shapeId="9224" r:id="rId8" name="Check Box 8">
              <controlPr defaultSize="0" autoFill="0" autoLine="0" autoPict="0">
                <anchor moveWithCells="1">
                  <from>
                    <xdr:col>1</xdr:col>
                    <xdr:colOff>160020</xdr:colOff>
                    <xdr:row>21</xdr:row>
                    <xdr:rowOff>68580</xdr:rowOff>
                  </from>
                  <to>
                    <xdr:col>1</xdr:col>
                    <xdr:colOff>464820</xdr:colOff>
                    <xdr:row>22</xdr:row>
                    <xdr:rowOff>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1</xdr:col>
                    <xdr:colOff>198120</xdr:colOff>
                    <xdr:row>23</xdr:row>
                    <xdr:rowOff>99060</xdr:rowOff>
                  </from>
                  <to>
                    <xdr:col>2</xdr:col>
                    <xdr:colOff>114300</xdr:colOff>
                    <xdr:row>24</xdr:row>
                    <xdr:rowOff>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1</xdr:col>
                    <xdr:colOff>182880</xdr:colOff>
                    <xdr:row>24</xdr:row>
                    <xdr:rowOff>76200</xdr:rowOff>
                  </from>
                  <to>
                    <xdr:col>1</xdr:col>
                    <xdr:colOff>487680</xdr:colOff>
                    <xdr:row>24</xdr:row>
                    <xdr:rowOff>304800</xdr:rowOff>
                  </to>
                </anchor>
              </controlPr>
            </control>
          </mc:Choice>
        </mc:AlternateContent>
        <mc:AlternateContent xmlns:mc="http://schemas.openxmlformats.org/markup-compatibility/2006">
          <mc:Choice Requires="x14">
            <control shapeId="9233" r:id="rId11" name="Check Box 17">
              <controlPr defaultSize="0" autoFill="0" autoLine="0" autoPict="0">
                <anchor moveWithCells="1">
                  <from>
                    <xdr:col>1</xdr:col>
                    <xdr:colOff>152400</xdr:colOff>
                    <xdr:row>3</xdr:row>
                    <xdr:rowOff>83820</xdr:rowOff>
                  </from>
                  <to>
                    <xdr:col>1</xdr:col>
                    <xdr:colOff>457200</xdr:colOff>
                    <xdr:row>3</xdr:row>
                    <xdr:rowOff>304800</xdr:rowOff>
                  </to>
                </anchor>
              </controlPr>
            </control>
          </mc:Choice>
        </mc:AlternateContent>
        <mc:AlternateContent xmlns:mc="http://schemas.openxmlformats.org/markup-compatibility/2006">
          <mc:Choice Requires="x14">
            <control shapeId="9245" r:id="rId12" name="Check Box 29">
              <controlPr defaultSize="0" autoFill="0" autoLine="0" autoPict="0">
                <anchor moveWithCells="1">
                  <from>
                    <xdr:col>1</xdr:col>
                    <xdr:colOff>144780</xdr:colOff>
                    <xdr:row>6</xdr:row>
                    <xdr:rowOff>0</xdr:rowOff>
                  </from>
                  <to>
                    <xdr:col>2</xdr:col>
                    <xdr:colOff>60960</xdr:colOff>
                    <xdr:row>8</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45"/>
  <sheetViews>
    <sheetView zoomScale="70" zoomScaleNormal="70" workbookViewId="0">
      <selection activeCell="O17" sqref="O17"/>
    </sheetView>
  </sheetViews>
  <sheetFormatPr defaultColWidth="8.88671875" defaultRowHeight="15.6" x14ac:dyDescent="0.3"/>
  <cols>
    <col min="1" max="1" width="5.6640625" style="36" customWidth="1"/>
    <col min="2" max="10" width="8.88671875" style="36"/>
    <col min="11" max="11" width="88.33203125" style="36" customWidth="1"/>
    <col min="12" max="16384" width="8.88671875" style="36"/>
  </cols>
  <sheetData>
    <row r="2" spans="2:12" x14ac:dyDescent="0.3">
      <c r="B2" s="34" t="s">
        <v>163</v>
      </c>
    </row>
    <row r="4" spans="2:12" x14ac:dyDescent="0.3">
      <c r="B4" s="249" t="s">
        <v>55</v>
      </c>
      <c r="C4" s="249"/>
      <c r="D4" s="249"/>
      <c r="E4" s="249"/>
      <c r="F4" s="249"/>
      <c r="G4" s="249"/>
      <c r="H4" s="249"/>
      <c r="I4" s="249"/>
      <c r="J4" s="249"/>
      <c r="K4" s="249"/>
      <c r="L4" s="38"/>
    </row>
    <row r="5" spans="2:12" x14ac:dyDescent="0.3">
      <c r="B5" s="249"/>
      <c r="C5" s="249"/>
      <c r="D5" s="249"/>
      <c r="E5" s="249"/>
      <c r="F5" s="249"/>
      <c r="G5" s="249"/>
      <c r="H5" s="249"/>
      <c r="I5" s="249"/>
      <c r="J5" s="249"/>
      <c r="K5" s="249"/>
    </row>
    <row r="6" spans="2:12" x14ac:dyDescent="0.3">
      <c r="B6" s="39"/>
      <c r="C6" s="39"/>
      <c r="D6" s="39"/>
      <c r="E6" s="39"/>
      <c r="F6" s="39"/>
      <c r="G6" s="39"/>
      <c r="H6" s="39"/>
      <c r="I6" s="39"/>
      <c r="J6" s="39"/>
      <c r="K6" s="40" t="s">
        <v>56</v>
      </c>
    </row>
    <row r="7" spans="2:12" x14ac:dyDescent="0.3">
      <c r="B7" s="232" t="s">
        <v>57</v>
      </c>
      <c r="C7" s="232"/>
      <c r="D7" s="232"/>
      <c r="E7" s="232"/>
      <c r="F7" s="232"/>
      <c r="G7" s="232"/>
      <c r="H7" s="232"/>
      <c r="I7" s="232"/>
      <c r="J7" s="232"/>
      <c r="K7" s="232"/>
    </row>
    <row r="8" spans="2:12" x14ac:dyDescent="0.3">
      <c r="B8" s="232"/>
      <c r="C8" s="232"/>
      <c r="D8" s="232"/>
      <c r="E8" s="232"/>
      <c r="F8" s="232"/>
      <c r="G8" s="232"/>
      <c r="H8" s="232"/>
      <c r="I8" s="232"/>
      <c r="J8" s="232"/>
      <c r="K8" s="232"/>
    </row>
    <row r="9" spans="2:12" x14ac:dyDescent="0.3">
      <c r="B9" s="232"/>
      <c r="C9" s="232"/>
      <c r="D9" s="232"/>
      <c r="E9" s="232"/>
      <c r="F9" s="232"/>
      <c r="G9" s="232"/>
      <c r="H9" s="232"/>
      <c r="I9" s="232"/>
      <c r="J9" s="232"/>
      <c r="K9" s="232"/>
    </row>
    <row r="10" spans="2:12" x14ac:dyDescent="0.3">
      <c r="B10" s="232"/>
      <c r="C10" s="232"/>
      <c r="D10" s="232"/>
      <c r="E10" s="232"/>
      <c r="F10" s="232"/>
      <c r="G10" s="232"/>
      <c r="H10" s="232"/>
      <c r="I10" s="232"/>
      <c r="J10" s="232"/>
      <c r="K10" s="232"/>
    </row>
    <row r="11" spans="2:12" x14ac:dyDescent="0.3">
      <c r="B11" s="232"/>
      <c r="C11" s="232"/>
      <c r="D11" s="232"/>
      <c r="E11" s="232"/>
      <c r="F11" s="232"/>
      <c r="G11" s="232"/>
      <c r="H11" s="232"/>
      <c r="I11" s="232"/>
      <c r="J11" s="232"/>
      <c r="K11" s="232"/>
    </row>
    <row r="12" spans="2:12" ht="28.95" customHeight="1" x14ac:dyDescent="0.3">
      <c r="B12" s="232"/>
      <c r="C12" s="232"/>
      <c r="D12" s="232"/>
      <c r="E12" s="232"/>
      <c r="F12" s="232"/>
      <c r="G12" s="232"/>
      <c r="H12" s="232"/>
      <c r="I12" s="232"/>
      <c r="J12" s="232"/>
      <c r="K12" s="232"/>
    </row>
    <row r="13" spans="2:12" ht="90.6" customHeight="1" x14ac:dyDescent="0.3">
      <c r="B13" s="242"/>
      <c r="C13" s="243"/>
      <c r="D13" s="243"/>
      <c r="E13" s="243"/>
      <c r="F13" s="243"/>
      <c r="G13" s="243"/>
      <c r="H13" s="243"/>
      <c r="I13" s="243"/>
      <c r="J13" s="243"/>
      <c r="K13" s="244"/>
    </row>
    <row r="14" spans="2:12" ht="15" customHeight="1" x14ac:dyDescent="0.3">
      <c r="B14" s="232" t="s">
        <v>58</v>
      </c>
      <c r="C14" s="232"/>
      <c r="D14" s="232"/>
      <c r="E14" s="232"/>
      <c r="F14" s="232"/>
      <c r="G14" s="232"/>
      <c r="H14" s="232"/>
      <c r="I14" s="232"/>
      <c r="J14" s="232"/>
      <c r="K14" s="232"/>
    </row>
    <row r="15" spans="2:12" x14ac:dyDescent="0.3">
      <c r="B15" s="232"/>
      <c r="C15" s="232"/>
      <c r="D15" s="232"/>
      <c r="E15" s="232"/>
      <c r="F15" s="232"/>
      <c r="G15" s="232"/>
      <c r="H15" s="232"/>
      <c r="I15" s="232"/>
      <c r="J15" s="232"/>
      <c r="K15" s="232"/>
    </row>
    <row r="16" spans="2:12" ht="16.95" customHeight="1" x14ac:dyDescent="0.3">
      <c r="B16" s="232"/>
      <c r="C16" s="232"/>
      <c r="D16" s="232"/>
      <c r="E16" s="232"/>
      <c r="F16" s="232"/>
      <c r="G16" s="232"/>
      <c r="H16" s="232"/>
      <c r="I16" s="232"/>
      <c r="J16" s="232"/>
      <c r="K16" s="232"/>
    </row>
    <row r="17" spans="2:11" ht="90" customHeight="1" x14ac:dyDescent="0.3">
      <c r="B17" s="242"/>
      <c r="C17" s="243"/>
      <c r="D17" s="243"/>
      <c r="E17" s="243"/>
      <c r="F17" s="243"/>
      <c r="G17" s="243"/>
      <c r="H17" s="243"/>
      <c r="I17" s="243"/>
      <c r="J17" s="243"/>
      <c r="K17" s="244"/>
    </row>
    <row r="18" spans="2:11" x14ac:dyDescent="0.3">
      <c r="B18" s="232" t="s">
        <v>59</v>
      </c>
      <c r="C18" s="232"/>
      <c r="D18" s="232"/>
      <c r="E18" s="232"/>
      <c r="F18" s="232"/>
      <c r="G18" s="232"/>
      <c r="H18" s="232"/>
      <c r="I18" s="232"/>
      <c r="J18" s="232"/>
      <c r="K18" s="232"/>
    </row>
    <row r="19" spans="2:11" x14ac:dyDescent="0.3">
      <c r="B19" s="232"/>
      <c r="C19" s="232"/>
      <c r="D19" s="232"/>
      <c r="E19" s="232"/>
      <c r="F19" s="232"/>
      <c r="G19" s="232"/>
      <c r="H19" s="232"/>
      <c r="I19" s="232"/>
      <c r="J19" s="232"/>
      <c r="K19" s="232"/>
    </row>
    <row r="20" spans="2:11" x14ac:dyDescent="0.3">
      <c r="B20" s="232"/>
      <c r="C20" s="232"/>
      <c r="D20" s="232"/>
      <c r="E20" s="232"/>
      <c r="F20" s="232"/>
      <c r="G20" s="232"/>
      <c r="H20" s="232"/>
      <c r="I20" s="232"/>
      <c r="J20" s="232"/>
      <c r="K20" s="232"/>
    </row>
    <row r="21" spans="2:11" x14ac:dyDescent="0.3">
      <c r="B21" s="232"/>
      <c r="C21" s="232"/>
      <c r="D21" s="232"/>
      <c r="E21" s="232"/>
      <c r="F21" s="232"/>
      <c r="G21" s="232"/>
      <c r="H21" s="232"/>
      <c r="I21" s="232"/>
      <c r="J21" s="232"/>
      <c r="K21" s="232"/>
    </row>
    <row r="22" spans="2:11" x14ac:dyDescent="0.3">
      <c r="B22" s="232"/>
      <c r="C22" s="232"/>
      <c r="D22" s="232"/>
      <c r="E22" s="232"/>
      <c r="F22" s="232"/>
      <c r="G22" s="232"/>
      <c r="H22" s="232"/>
      <c r="I22" s="232"/>
      <c r="J22" s="232"/>
      <c r="K22" s="232"/>
    </row>
    <row r="23" spans="2:11" ht="49.95" customHeight="1" x14ac:dyDescent="0.3">
      <c r="B23" s="232"/>
      <c r="C23" s="232"/>
      <c r="D23" s="232"/>
      <c r="E23" s="232"/>
      <c r="F23" s="232"/>
      <c r="G23" s="232"/>
      <c r="H23" s="232"/>
      <c r="I23" s="232"/>
      <c r="J23" s="232"/>
      <c r="K23" s="232"/>
    </row>
    <row r="24" spans="2:11" ht="90" customHeight="1" x14ac:dyDescent="0.3">
      <c r="B24" s="242"/>
      <c r="C24" s="243"/>
      <c r="D24" s="243"/>
      <c r="E24" s="243"/>
      <c r="F24" s="243"/>
      <c r="G24" s="243"/>
      <c r="H24" s="243"/>
      <c r="I24" s="243"/>
      <c r="J24" s="243"/>
      <c r="K24" s="244"/>
    </row>
    <row r="25" spans="2:11" x14ac:dyDescent="0.3">
      <c r="B25" s="232" t="s">
        <v>60</v>
      </c>
      <c r="C25" s="232"/>
      <c r="D25" s="232"/>
      <c r="E25" s="232"/>
      <c r="F25" s="232"/>
      <c r="G25" s="232"/>
      <c r="H25" s="232"/>
      <c r="I25" s="232"/>
      <c r="J25" s="232"/>
      <c r="K25" s="232"/>
    </row>
    <row r="26" spans="2:11" x14ac:dyDescent="0.3">
      <c r="B26" s="232"/>
      <c r="C26" s="232"/>
      <c r="D26" s="232"/>
      <c r="E26" s="232"/>
      <c r="F26" s="232"/>
      <c r="G26" s="232"/>
      <c r="H26" s="232"/>
      <c r="I26" s="232"/>
      <c r="J26" s="232"/>
      <c r="K26" s="232"/>
    </row>
    <row r="27" spans="2:11" x14ac:dyDescent="0.3">
      <c r="B27" s="232"/>
      <c r="C27" s="232"/>
      <c r="D27" s="232"/>
      <c r="E27" s="232"/>
      <c r="F27" s="232"/>
      <c r="G27" s="232"/>
      <c r="H27" s="232"/>
      <c r="I27" s="232"/>
      <c r="J27" s="232"/>
      <c r="K27" s="232"/>
    </row>
    <row r="28" spans="2:11" x14ac:dyDescent="0.3">
      <c r="B28" s="232"/>
      <c r="C28" s="232"/>
      <c r="D28" s="232"/>
      <c r="E28" s="232"/>
      <c r="F28" s="232"/>
      <c r="G28" s="232"/>
      <c r="H28" s="232"/>
      <c r="I28" s="232"/>
      <c r="J28" s="232"/>
      <c r="K28" s="232"/>
    </row>
    <row r="29" spans="2:11" x14ac:dyDescent="0.3">
      <c r="B29" s="232"/>
      <c r="C29" s="232"/>
      <c r="D29" s="232"/>
      <c r="E29" s="232"/>
      <c r="F29" s="232"/>
      <c r="G29" s="232"/>
      <c r="H29" s="232"/>
      <c r="I29" s="232"/>
      <c r="J29" s="232"/>
      <c r="K29" s="232"/>
    </row>
    <row r="30" spans="2:11" x14ac:dyDescent="0.3">
      <c r="B30" s="232"/>
      <c r="C30" s="232"/>
      <c r="D30" s="232"/>
      <c r="E30" s="232"/>
      <c r="F30" s="232"/>
      <c r="G30" s="232"/>
      <c r="H30" s="232"/>
      <c r="I30" s="232"/>
      <c r="J30" s="232"/>
      <c r="K30" s="232"/>
    </row>
    <row r="31" spans="2:11" x14ac:dyDescent="0.3">
      <c r="B31" s="232"/>
      <c r="C31" s="232"/>
      <c r="D31" s="232"/>
      <c r="E31" s="232"/>
      <c r="F31" s="232"/>
      <c r="G31" s="232"/>
      <c r="H31" s="232"/>
      <c r="I31" s="232"/>
      <c r="J31" s="232"/>
      <c r="K31" s="232"/>
    </row>
    <row r="32" spans="2:11" x14ac:dyDescent="0.3">
      <c r="B32" s="232"/>
      <c r="C32" s="232"/>
      <c r="D32" s="232"/>
      <c r="E32" s="232"/>
      <c r="F32" s="232"/>
      <c r="G32" s="232"/>
      <c r="H32" s="232"/>
      <c r="I32" s="232"/>
      <c r="J32" s="232"/>
      <c r="K32" s="232"/>
    </row>
    <row r="33" spans="2:11" x14ac:dyDescent="0.3">
      <c r="B33" s="232"/>
      <c r="C33" s="232"/>
      <c r="D33" s="232"/>
      <c r="E33" s="232"/>
      <c r="F33" s="232"/>
      <c r="G33" s="232"/>
      <c r="H33" s="232"/>
      <c r="I33" s="232"/>
      <c r="J33" s="232"/>
      <c r="K33" s="232"/>
    </row>
    <row r="34" spans="2:11" x14ac:dyDescent="0.3">
      <c r="B34" s="232"/>
      <c r="C34" s="232"/>
      <c r="D34" s="232"/>
      <c r="E34" s="232"/>
      <c r="F34" s="232"/>
      <c r="G34" s="232"/>
      <c r="H34" s="232"/>
      <c r="I34" s="232"/>
      <c r="J34" s="232"/>
      <c r="K34" s="232"/>
    </row>
    <row r="35" spans="2:11" x14ac:dyDescent="0.3">
      <c r="B35" s="232"/>
      <c r="C35" s="232"/>
      <c r="D35" s="232"/>
      <c r="E35" s="232"/>
      <c r="F35" s="232"/>
      <c r="G35" s="232"/>
      <c r="H35" s="232"/>
      <c r="I35" s="232"/>
      <c r="J35" s="232"/>
      <c r="K35" s="232"/>
    </row>
    <row r="36" spans="2:11" x14ac:dyDescent="0.3">
      <c r="B36" s="232"/>
      <c r="C36" s="232"/>
      <c r="D36" s="232"/>
      <c r="E36" s="232"/>
      <c r="F36" s="232"/>
      <c r="G36" s="232"/>
      <c r="H36" s="232"/>
      <c r="I36" s="232"/>
      <c r="J36" s="232"/>
      <c r="K36" s="232"/>
    </row>
    <row r="37" spans="2:11" ht="63" customHeight="1" x14ac:dyDescent="0.3">
      <c r="B37" s="232"/>
      <c r="C37" s="232"/>
      <c r="D37" s="232"/>
      <c r="E37" s="232"/>
      <c r="F37" s="232"/>
      <c r="G37" s="232"/>
      <c r="H37" s="232"/>
      <c r="I37" s="232"/>
      <c r="J37" s="232"/>
      <c r="K37" s="232"/>
    </row>
    <row r="38" spans="2:11" ht="90" customHeight="1" x14ac:dyDescent="0.3">
      <c r="B38" s="245"/>
      <c r="C38" s="246"/>
      <c r="D38" s="246"/>
      <c r="E38" s="246"/>
      <c r="F38" s="246"/>
      <c r="G38" s="246"/>
      <c r="H38" s="246"/>
      <c r="I38" s="246"/>
      <c r="J38" s="246"/>
      <c r="K38" s="247"/>
    </row>
    <row r="39" spans="2:11" ht="25.95" customHeight="1" x14ac:dyDescent="0.3">
      <c r="B39" s="146" t="s">
        <v>61</v>
      </c>
      <c r="C39" s="146"/>
      <c r="D39" s="146"/>
      <c r="E39" s="146"/>
      <c r="F39" s="146"/>
      <c r="G39" s="146"/>
      <c r="H39" s="146"/>
      <c r="I39" s="146"/>
      <c r="J39" s="146"/>
      <c r="K39" s="146"/>
    </row>
    <row r="40" spans="2:11" ht="90" customHeight="1" x14ac:dyDescent="0.3">
      <c r="B40" s="248"/>
      <c r="C40" s="248"/>
      <c r="D40" s="248"/>
      <c r="E40" s="248"/>
      <c r="F40" s="248"/>
      <c r="G40" s="248"/>
      <c r="H40" s="248"/>
      <c r="I40" s="248"/>
      <c r="J40" s="248"/>
      <c r="K40" s="248"/>
    </row>
    <row r="41" spans="2:11" ht="14.4" customHeight="1" x14ac:dyDescent="0.3">
      <c r="B41" s="41"/>
      <c r="C41" s="41"/>
      <c r="D41" s="41"/>
      <c r="E41" s="41"/>
      <c r="F41" s="41"/>
      <c r="G41" s="41"/>
      <c r="H41" s="41"/>
      <c r="I41" s="41"/>
      <c r="J41" s="41"/>
      <c r="K41" s="41"/>
    </row>
    <row r="42" spans="2:11" x14ac:dyDescent="0.3">
      <c r="B42" s="241" t="s">
        <v>62</v>
      </c>
      <c r="C42" s="241"/>
      <c r="D42" s="241"/>
      <c r="E42" s="241"/>
      <c r="F42" s="241"/>
      <c r="G42" s="241"/>
      <c r="H42" s="241"/>
      <c r="I42" s="241"/>
      <c r="J42" s="241"/>
      <c r="K42" s="241"/>
    </row>
    <row r="43" spans="2:11" x14ac:dyDescent="0.3">
      <c r="B43" s="241"/>
      <c r="C43" s="241"/>
      <c r="D43" s="241"/>
      <c r="E43" s="241"/>
      <c r="F43" s="241"/>
      <c r="G43" s="241"/>
      <c r="H43" s="241"/>
      <c r="I43" s="241"/>
      <c r="J43" s="241"/>
      <c r="K43" s="241"/>
    </row>
    <row r="44" spans="2:11" x14ac:dyDescent="0.3">
      <c r="B44" s="241"/>
      <c r="C44" s="241"/>
      <c r="D44" s="241"/>
      <c r="E44" s="241"/>
      <c r="F44" s="241"/>
      <c r="G44" s="241"/>
      <c r="H44" s="241"/>
      <c r="I44" s="241"/>
      <c r="J44" s="241"/>
      <c r="K44" s="241"/>
    </row>
    <row r="45" spans="2:11" ht="37.950000000000003" customHeight="1" x14ac:dyDescent="0.3">
      <c r="B45" s="241"/>
      <c r="C45" s="241"/>
      <c r="D45" s="241"/>
      <c r="E45" s="241"/>
      <c r="F45" s="241"/>
      <c r="G45" s="241"/>
      <c r="H45" s="241"/>
      <c r="I45" s="241"/>
      <c r="J45" s="241"/>
      <c r="K45" s="241"/>
    </row>
  </sheetData>
  <customSheetViews>
    <customSheetView guid="{ED36924B-3125-49E6-8A46-9E25A36276DB}">
      <selection activeCell="A2" sqref="A2"/>
      <pageMargins left="0" right="0" top="0" bottom="0" header="0" footer="0"/>
    </customSheetView>
    <customSheetView guid="{34A7DAE8-3BD7-4625-A878-DA777337F276}">
      <selection activeCell="A2" sqref="A2"/>
      <pageMargins left="0" right="0" top="0" bottom="0" header="0" footer="0"/>
    </customSheetView>
  </customSheetViews>
  <mergeCells count="12">
    <mergeCell ref="B7:K12"/>
    <mergeCell ref="B4:K5"/>
    <mergeCell ref="B14:K16"/>
    <mergeCell ref="B13:K13"/>
    <mergeCell ref="B17:K17"/>
    <mergeCell ref="B18:K23"/>
    <mergeCell ref="B25:K37"/>
    <mergeCell ref="B39:K39"/>
    <mergeCell ref="B42:K45"/>
    <mergeCell ref="B24:K24"/>
    <mergeCell ref="B38:K38"/>
    <mergeCell ref="B40:K4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073C2-EEB2-44C5-8521-7B86FBFD6917}">
  <dimension ref="A2:K45"/>
  <sheetViews>
    <sheetView zoomScale="70" zoomScaleNormal="70" workbookViewId="0">
      <selection activeCell="R21" sqref="R21"/>
    </sheetView>
  </sheetViews>
  <sheetFormatPr defaultRowHeight="15.6" x14ac:dyDescent="0.3"/>
  <cols>
    <col min="1" max="1" width="5.6640625" style="36" customWidth="1"/>
    <col min="2" max="10" width="8.88671875" style="36"/>
    <col min="11" max="11" width="88.33203125" style="36" customWidth="1"/>
  </cols>
  <sheetData>
    <row r="2" spans="1:11" x14ac:dyDescent="0.3">
      <c r="A2" s="114"/>
      <c r="B2" s="115" t="s">
        <v>164</v>
      </c>
      <c r="C2" s="114"/>
      <c r="D2" s="114"/>
      <c r="E2" s="114"/>
      <c r="F2" s="114"/>
      <c r="G2" s="114"/>
      <c r="H2" s="114"/>
      <c r="I2" s="114"/>
      <c r="J2" s="114"/>
      <c r="K2" s="114"/>
    </row>
    <row r="4" spans="1:11" x14ac:dyDescent="0.3">
      <c r="B4" s="249" t="s">
        <v>165</v>
      </c>
      <c r="C4" s="249"/>
      <c r="D4" s="249"/>
      <c r="E4" s="249"/>
      <c r="F4" s="249"/>
      <c r="G4" s="249"/>
      <c r="H4" s="249"/>
      <c r="I4" s="249"/>
      <c r="J4" s="249"/>
      <c r="K4" s="249"/>
    </row>
    <row r="5" spans="1:11" x14ac:dyDescent="0.3">
      <c r="B5" s="249"/>
      <c r="C5" s="249"/>
      <c r="D5" s="249"/>
      <c r="E5" s="249"/>
      <c r="F5" s="249"/>
      <c r="G5" s="249"/>
      <c r="H5" s="249"/>
      <c r="I5" s="249"/>
      <c r="J5" s="249"/>
      <c r="K5" s="249"/>
    </row>
    <row r="6" spans="1:11" x14ac:dyDescent="0.3">
      <c r="B6" s="113"/>
      <c r="C6" s="113"/>
      <c r="D6" s="113"/>
      <c r="E6" s="113"/>
      <c r="F6" s="113"/>
      <c r="G6" s="113"/>
      <c r="H6" s="113"/>
      <c r="I6" s="113"/>
      <c r="J6" s="113"/>
      <c r="K6" s="40" t="s">
        <v>56</v>
      </c>
    </row>
    <row r="7" spans="1:11" x14ac:dyDescent="0.3">
      <c r="B7" s="232" t="s">
        <v>166</v>
      </c>
      <c r="C7" s="232"/>
      <c r="D7" s="232"/>
      <c r="E7" s="232"/>
      <c r="F7" s="232"/>
      <c r="G7" s="232"/>
      <c r="H7" s="232"/>
      <c r="I7" s="232"/>
      <c r="J7" s="232"/>
      <c r="K7" s="232"/>
    </row>
    <row r="8" spans="1:11" x14ac:dyDescent="0.3">
      <c r="B8" s="232"/>
      <c r="C8" s="232"/>
      <c r="D8" s="232"/>
      <c r="E8" s="232"/>
      <c r="F8" s="232"/>
      <c r="G8" s="232"/>
      <c r="H8" s="232"/>
      <c r="I8" s="232"/>
      <c r="J8" s="232"/>
      <c r="K8" s="232"/>
    </row>
    <row r="9" spans="1:11" x14ac:dyDescent="0.3">
      <c r="B9" s="232"/>
      <c r="C9" s="232"/>
      <c r="D9" s="232"/>
      <c r="E9" s="232"/>
      <c r="F9" s="232"/>
      <c r="G9" s="232"/>
      <c r="H9" s="232"/>
      <c r="I9" s="232"/>
      <c r="J9" s="232"/>
      <c r="K9" s="232"/>
    </row>
    <row r="10" spans="1:11" x14ac:dyDescent="0.3">
      <c r="B10" s="232"/>
      <c r="C10" s="232"/>
      <c r="D10" s="232"/>
      <c r="E10" s="232"/>
      <c r="F10" s="232"/>
      <c r="G10" s="232"/>
      <c r="H10" s="232"/>
      <c r="I10" s="232"/>
      <c r="J10" s="232"/>
      <c r="K10" s="232"/>
    </row>
    <row r="11" spans="1:11" x14ac:dyDescent="0.3">
      <c r="B11" s="232"/>
      <c r="C11" s="232"/>
      <c r="D11" s="232"/>
      <c r="E11" s="232"/>
      <c r="F11" s="232"/>
      <c r="G11" s="232"/>
      <c r="H11" s="232"/>
      <c r="I11" s="232"/>
      <c r="J11" s="232"/>
      <c r="K11" s="232"/>
    </row>
    <row r="12" spans="1:11" x14ac:dyDescent="0.3">
      <c r="B12" s="232"/>
      <c r="C12" s="232"/>
      <c r="D12" s="232"/>
      <c r="E12" s="232"/>
      <c r="F12" s="232"/>
      <c r="G12" s="232"/>
      <c r="H12" s="232"/>
      <c r="I12" s="232"/>
      <c r="J12" s="232"/>
      <c r="K12" s="232"/>
    </row>
    <row r="13" spans="1:11" x14ac:dyDescent="0.3">
      <c r="B13" s="242"/>
      <c r="C13" s="243"/>
      <c r="D13" s="243"/>
      <c r="E13" s="243"/>
      <c r="F13" s="243"/>
      <c r="G13" s="243"/>
      <c r="H13" s="243"/>
      <c r="I13" s="243"/>
      <c r="J13" s="243"/>
      <c r="K13" s="244"/>
    </row>
    <row r="14" spans="1:11" x14ac:dyDescent="0.3">
      <c r="B14" s="232" t="s">
        <v>167</v>
      </c>
      <c r="C14" s="232"/>
      <c r="D14" s="232"/>
      <c r="E14" s="232"/>
      <c r="F14" s="232"/>
      <c r="G14" s="232"/>
      <c r="H14" s="232"/>
      <c r="I14" s="232"/>
      <c r="J14" s="232"/>
      <c r="K14" s="232"/>
    </row>
    <row r="15" spans="1:11" x14ac:dyDescent="0.3">
      <c r="B15" s="232"/>
      <c r="C15" s="232"/>
      <c r="D15" s="232"/>
      <c r="E15" s="232"/>
      <c r="F15" s="232"/>
      <c r="G15" s="232"/>
      <c r="H15" s="232"/>
      <c r="I15" s="232"/>
      <c r="J15" s="232"/>
      <c r="K15" s="232"/>
    </row>
    <row r="16" spans="1:11" x14ac:dyDescent="0.3">
      <c r="B16" s="232"/>
      <c r="C16" s="232"/>
      <c r="D16" s="232"/>
      <c r="E16" s="232"/>
      <c r="F16" s="232"/>
      <c r="G16" s="232"/>
      <c r="H16" s="232"/>
      <c r="I16" s="232"/>
      <c r="J16" s="232"/>
      <c r="K16" s="232"/>
    </row>
    <row r="17" spans="2:11" x14ac:dyDescent="0.3">
      <c r="B17" s="242"/>
      <c r="C17" s="243"/>
      <c r="D17" s="243"/>
      <c r="E17" s="243"/>
      <c r="F17" s="243"/>
      <c r="G17" s="243"/>
      <c r="H17" s="243"/>
      <c r="I17" s="243"/>
      <c r="J17" s="243"/>
      <c r="K17" s="244"/>
    </row>
    <row r="18" spans="2:11" x14ac:dyDescent="0.3">
      <c r="B18" s="232" t="s">
        <v>168</v>
      </c>
      <c r="C18" s="232"/>
      <c r="D18" s="232"/>
      <c r="E18" s="232"/>
      <c r="F18" s="232"/>
      <c r="G18" s="232"/>
      <c r="H18" s="232"/>
      <c r="I18" s="232"/>
      <c r="J18" s="232"/>
      <c r="K18" s="232"/>
    </row>
    <row r="19" spans="2:11" x14ac:dyDescent="0.3">
      <c r="B19" s="232"/>
      <c r="C19" s="232"/>
      <c r="D19" s="232"/>
      <c r="E19" s="232"/>
      <c r="F19" s="232"/>
      <c r="G19" s="232"/>
      <c r="H19" s="232"/>
      <c r="I19" s="232"/>
      <c r="J19" s="232"/>
      <c r="K19" s="232"/>
    </row>
    <row r="20" spans="2:11" x14ac:dyDescent="0.3">
      <c r="B20" s="232"/>
      <c r="C20" s="232"/>
      <c r="D20" s="232"/>
      <c r="E20" s="232"/>
      <c r="F20" s="232"/>
      <c r="G20" s="232"/>
      <c r="H20" s="232"/>
      <c r="I20" s="232"/>
      <c r="J20" s="232"/>
      <c r="K20" s="232"/>
    </row>
    <row r="21" spans="2:11" x14ac:dyDescent="0.3">
      <c r="B21" s="232"/>
      <c r="C21" s="232"/>
      <c r="D21" s="232"/>
      <c r="E21" s="232"/>
      <c r="F21" s="232"/>
      <c r="G21" s="232"/>
      <c r="H21" s="232"/>
      <c r="I21" s="232"/>
      <c r="J21" s="232"/>
      <c r="K21" s="232"/>
    </row>
    <row r="22" spans="2:11" x14ac:dyDescent="0.3">
      <c r="B22" s="232"/>
      <c r="C22" s="232"/>
      <c r="D22" s="232"/>
      <c r="E22" s="232"/>
      <c r="F22" s="232"/>
      <c r="G22" s="232"/>
      <c r="H22" s="232"/>
      <c r="I22" s="232"/>
      <c r="J22" s="232"/>
      <c r="K22" s="232"/>
    </row>
    <row r="23" spans="2:11" x14ac:dyDescent="0.3">
      <c r="B23" s="232"/>
      <c r="C23" s="232"/>
      <c r="D23" s="232"/>
      <c r="E23" s="232"/>
      <c r="F23" s="232"/>
      <c r="G23" s="232"/>
      <c r="H23" s="232"/>
      <c r="I23" s="232"/>
      <c r="J23" s="232"/>
      <c r="K23" s="232"/>
    </row>
    <row r="24" spans="2:11" x14ac:dyDescent="0.3">
      <c r="B24" s="242"/>
      <c r="C24" s="243"/>
      <c r="D24" s="243"/>
      <c r="E24" s="243"/>
      <c r="F24" s="243"/>
      <c r="G24" s="243"/>
      <c r="H24" s="243"/>
      <c r="I24" s="243"/>
      <c r="J24" s="243"/>
      <c r="K24" s="244"/>
    </row>
    <row r="25" spans="2:11" x14ac:dyDescent="0.3">
      <c r="B25" s="232" t="s">
        <v>169</v>
      </c>
      <c r="C25" s="232"/>
      <c r="D25" s="232"/>
      <c r="E25" s="232"/>
      <c r="F25" s="232"/>
      <c r="G25" s="232"/>
      <c r="H25" s="232"/>
      <c r="I25" s="232"/>
      <c r="J25" s="232"/>
      <c r="K25" s="232"/>
    </row>
    <row r="26" spans="2:11" x14ac:dyDescent="0.3">
      <c r="B26" s="232"/>
      <c r="C26" s="232"/>
      <c r="D26" s="232"/>
      <c r="E26" s="232"/>
      <c r="F26" s="232"/>
      <c r="G26" s="232"/>
      <c r="H26" s="232"/>
      <c r="I26" s="232"/>
      <c r="J26" s="232"/>
      <c r="K26" s="232"/>
    </row>
    <row r="27" spans="2:11" x14ac:dyDescent="0.3">
      <c r="B27" s="232"/>
      <c r="C27" s="232"/>
      <c r="D27" s="232"/>
      <c r="E27" s="232"/>
      <c r="F27" s="232"/>
      <c r="G27" s="232"/>
      <c r="H27" s="232"/>
      <c r="I27" s="232"/>
      <c r="J27" s="232"/>
      <c r="K27" s="232"/>
    </row>
    <row r="28" spans="2:11" x14ac:dyDescent="0.3">
      <c r="B28" s="232"/>
      <c r="C28" s="232"/>
      <c r="D28" s="232"/>
      <c r="E28" s="232"/>
      <c r="F28" s="232"/>
      <c r="G28" s="232"/>
      <c r="H28" s="232"/>
      <c r="I28" s="232"/>
      <c r="J28" s="232"/>
      <c r="K28" s="232"/>
    </row>
    <row r="29" spans="2:11" x14ac:dyDescent="0.3">
      <c r="B29" s="232"/>
      <c r="C29" s="232"/>
      <c r="D29" s="232"/>
      <c r="E29" s="232"/>
      <c r="F29" s="232"/>
      <c r="G29" s="232"/>
      <c r="H29" s="232"/>
      <c r="I29" s="232"/>
      <c r="J29" s="232"/>
      <c r="K29" s="232"/>
    </row>
    <row r="30" spans="2:11" x14ac:dyDescent="0.3">
      <c r="B30" s="232"/>
      <c r="C30" s="232"/>
      <c r="D30" s="232"/>
      <c r="E30" s="232"/>
      <c r="F30" s="232"/>
      <c r="G30" s="232"/>
      <c r="H30" s="232"/>
      <c r="I30" s="232"/>
      <c r="J30" s="232"/>
      <c r="K30" s="232"/>
    </row>
    <row r="31" spans="2:11" x14ac:dyDescent="0.3">
      <c r="B31" s="232"/>
      <c r="C31" s="232"/>
      <c r="D31" s="232"/>
      <c r="E31" s="232"/>
      <c r="F31" s="232"/>
      <c r="G31" s="232"/>
      <c r="H31" s="232"/>
      <c r="I31" s="232"/>
      <c r="J31" s="232"/>
      <c r="K31" s="232"/>
    </row>
    <row r="32" spans="2:11" x14ac:dyDescent="0.3">
      <c r="B32" s="232"/>
      <c r="C32" s="232"/>
      <c r="D32" s="232"/>
      <c r="E32" s="232"/>
      <c r="F32" s="232"/>
      <c r="G32" s="232"/>
      <c r="H32" s="232"/>
      <c r="I32" s="232"/>
      <c r="J32" s="232"/>
      <c r="K32" s="232"/>
    </row>
    <row r="33" spans="2:11" x14ac:dyDescent="0.3">
      <c r="B33" s="232"/>
      <c r="C33" s="232"/>
      <c r="D33" s="232"/>
      <c r="E33" s="232"/>
      <c r="F33" s="232"/>
      <c r="G33" s="232"/>
      <c r="H33" s="232"/>
      <c r="I33" s="232"/>
      <c r="J33" s="232"/>
      <c r="K33" s="232"/>
    </row>
    <row r="34" spans="2:11" x14ac:dyDescent="0.3">
      <c r="B34" s="232"/>
      <c r="C34" s="232"/>
      <c r="D34" s="232"/>
      <c r="E34" s="232"/>
      <c r="F34" s="232"/>
      <c r="G34" s="232"/>
      <c r="H34" s="232"/>
      <c r="I34" s="232"/>
      <c r="J34" s="232"/>
      <c r="K34" s="232"/>
    </row>
    <row r="35" spans="2:11" x14ac:dyDescent="0.3">
      <c r="B35" s="232"/>
      <c r="C35" s="232"/>
      <c r="D35" s="232"/>
      <c r="E35" s="232"/>
      <c r="F35" s="232"/>
      <c r="G35" s="232"/>
      <c r="H35" s="232"/>
      <c r="I35" s="232"/>
      <c r="J35" s="232"/>
      <c r="K35" s="232"/>
    </row>
    <row r="36" spans="2:11" x14ac:dyDescent="0.3">
      <c r="B36" s="232"/>
      <c r="C36" s="232"/>
      <c r="D36" s="232"/>
      <c r="E36" s="232"/>
      <c r="F36" s="232"/>
      <c r="G36" s="232"/>
      <c r="H36" s="232"/>
      <c r="I36" s="232"/>
      <c r="J36" s="232"/>
      <c r="K36" s="232"/>
    </row>
    <row r="37" spans="2:11" x14ac:dyDescent="0.3">
      <c r="B37" s="232"/>
      <c r="C37" s="232"/>
      <c r="D37" s="232"/>
      <c r="E37" s="232"/>
      <c r="F37" s="232"/>
      <c r="G37" s="232"/>
      <c r="H37" s="232"/>
      <c r="I37" s="232"/>
      <c r="J37" s="232"/>
      <c r="K37" s="232"/>
    </row>
    <row r="38" spans="2:11" x14ac:dyDescent="0.3">
      <c r="B38" s="245"/>
      <c r="C38" s="246"/>
      <c r="D38" s="246"/>
      <c r="E38" s="246"/>
      <c r="F38" s="246"/>
      <c r="G38" s="246"/>
      <c r="H38" s="246"/>
      <c r="I38" s="246"/>
      <c r="J38" s="246"/>
      <c r="K38" s="247"/>
    </row>
    <row r="39" spans="2:11" x14ac:dyDescent="0.3">
      <c r="B39" s="146" t="s">
        <v>170</v>
      </c>
      <c r="C39" s="146"/>
      <c r="D39" s="146"/>
      <c r="E39" s="146"/>
      <c r="F39" s="146"/>
      <c r="G39" s="146"/>
      <c r="H39" s="146"/>
      <c r="I39" s="146"/>
      <c r="J39" s="146"/>
      <c r="K39" s="146"/>
    </row>
    <row r="40" spans="2:11" x14ac:dyDescent="0.3">
      <c r="B40" s="248"/>
      <c r="C40" s="248"/>
      <c r="D40" s="248"/>
      <c r="E40" s="248"/>
      <c r="F40" s="248"/>
      <c r="G40" s="248"/>
      <c r="H40" s="248"/>
      <c r="I40" s="248"/>
      <c r="J40" s="248"/>
      <c r="K40" s="248"/>
    </row>
    <row r="41" spans="2:11" x14ac:dyDescent="0.3">
      <c r="B41" s="41"/>
      <c r="C41" s="41"/>
      <c r="D41" s="41"/>
      <c r="E41" s="41"/>
      <c r="F41" s="41"/>
      <c r="G41" s="41"/>
      <c r="H41" s="41"/>
      <c r="I41" s="41"/>
      <c r="J41" s="41"/>
      <c r="K41" s="41"/>
    </row>
    <row r="42" spans="2:11" x14ac:dyDescent="0.3">
      <c r="B42" s="241" t="s">
        <v>62</v>
      </c>
      <c r="C42" s="241"/>
      <c r="D42" s="241"/>
      <c r="E42" s="241"/>
      <c r="F42" s="241"/>
      <c r="G42" s="241"/>
      <c r="H42" s="241"/>
      <c r="I42" s="241"/>
      <c r="J42" s="241"/>
      <c r="K42" s="241"/>
    </row>
    <row r="43" spans="2:11" x14ac:dyDescent="0.3">
      <c r="B43" s="241"/>
      <c r="C43" s="241"/>
      <c r="D43" s="241"/>
      <c r="E43" s="241"/>
      <c r="F43" s="241"/>
      <c r="G43" s="241"/>
      <c r="H43" s="241"/>
      <c r="I43" s="241"/>
      <c r="J43" s="241"/>
      <c r="K43" s="241"/>
    </row>
    <row r="44" spans="2:11" x14ac:dyDescent="0.3">
      <c r="B44" s="241"/>
      <c r="C44" s="241"/>
      <c r="D44" s="241"/>
      <c r="E44" s="241"/>
      <c r="F44" s="241"/>
      <c r="G44" s="241"/>
      <c r="H44" s="241"/>
      <c r="I44" s="241"/>
      <c r="J44" s="241"/>
      <c r="K44" s="241"/>
    </row>
    <row r="45" spans="2:11" x14ac:dyDescent="0.3">
      <c r="B45" s="241"/>
      <c r="C45" s="241"/>
      <c r="D45" s="241"/>
      <c r="E45" s="241"/>
      <c r="F45" s="241"/>
      <c r="G45" s="241"/>
      <c r="H45" s="241"/>
      <c r="I45" s="241"/>
      <c r="J45" s="241"/>
      <c r="K45" s="241"/>
    </row>
  </sheetData>
  <mergeCells count="12">
    <mergeCell ref="B42:K45"/>
    <mergeCell ref="B4:K5"/>
    <mergeCell ref="B7:K12"/>
    <mergeCell ref="B13:K13"/>
    <mergeCell ref="B14:K16"/>
    <mergeCell ref="B17:K17"/>
    <mergeCell ref="B18:K23"/>
    <mergeCell ref="B24:K24"/>
    <mergeCell ref="B25:K37"/>
    <mergeCell ref="B38:K38"/>
    <mergeCell ref="B39:K39"/>
    <mergeCell ref="B40:K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6"/>
  <sheetViews>
    <sheetView zoomScale="70" zoomScaleNormal="70" workbookViewId="0">
      <selection activeCell="K32" sqref="K32"/>
    </sheetView>
  </sheetViews>
  <sheetFormatPr defaultColWidth="8.88671875" defaultRowHeight="15.6" x14ac:dyDescent="0.3"/>
  <cols>
    <col min="1" max="1" width="3" style="7" customWidth="1"/>
    <col min="2" max="10" width="20.6640625" style="9" customWidth="1"/>
    <col min="11" max="15" width="20.6640625" style="7" customWidth="1"/>
    <col min="16" max="16384" width="8.88671875" style="7"/>
  </cols>
  <sheetData>
    <row r="1" spans="1:8" x14ac:dyDescent="0.3">
      <c r="A1" s="250" t="s">
        <v>63</v>
      </c>
      <c r="B1" s="8"/>
      <c r="C1" s="8"/>
    </row>
    <row r="2" spans="1:8" x14ac:dyDescent="0.3">
      <c r="A2" s="251"/>
      <c r="B2" s="10"/>
      <c r="C2" s="10"/>
    </row>
    <row r="3" spans="1:8" x14ac:dyDescent="0.3">
      <c r="A3" s="251"/>
    </row>
    <row r="4" spans="1:8" x14ac:dyDescent="0.3">
      <c r="A4" s="251"/>
    </row>
    <row r="5" spans="1:8" x14ac:dyDescent="0.3">
      <c r="A5" s="251"/>
      <c r="F5" s="11" t="s">
        <v>64</v>
      </c>
    </row>
    <row r="6" spans="1:8" x14ac:dyDescent="0.3">
      <c r="A6" s="251"/>
    </row>
    <row r="7" spans="1:8" x14ac:dyDescent="0.3">
      <c r="A7" s="251"/>
    </row>
    <row r="8" spans="1:8" ht="16.2" thickBot="1" x14ac:dyDescent="0.35">
      <c r="A8" s="251"/>
      <c r="C8" s="12" t="s">
        <v>65</v>
      </c>
      <c r="D8" s="13">
        <v>0.1</v>
      </c>
      <c r="E8" s="6" t="s">
        <v>66</v>
      </c>
      <c r="G8" s="6" t="s">
        <v>67</v>
      </c>
      <c r="H8" s="14">
        <v>0.1</v>
      </c>
    </row>
    <row r="9" spans="1:8" x14ac:dyDescent="0.3">
      <c r="A9" s="251"/>
      <c r="C9" s="15">
        <v>0.6</v>
      </c>
      <c r="E9" s="16">
        <v>1</v>
      </c>
    </row>
    <row r="10" spans="1:8" x14ac:dyDescent="0.3">
      <c r="A10" s="251"/>
      <c r="C10" s="6" t="s">
        <v>68</v>
      </c>
      <c r="D10" s="13">
        <v>0.3</v>
      </c>
      <c r="E10" s="6" t="s">
        <v>69</v>
      </c>
      <c r="G10" s="16">
        <v>1</v>
      </c>
    </row>
    <row r="11" spans="1:8" x14ac:dyDescent="0.3">
      <c r="A11" s="251"/>
      <c r="E11" s="16">
        <v>1</v>
      </c>
    </row>
    <row r="12" spans="1:8" x14ac:dyDescent="0.3">
      <c r="A12" s="251"/>
      <c r="E12" s="6" t="s">
        <v>70</v>
      </c>
      <c r="G12" s="6" t="s">
        <v>71</v>
      </c>
    </row>
    <row r="13" spans="1:8" ht="16.2" thickBot="1" x14ac:dyDescent="0.35">
      <c r="A13" s="251"/>
      <c r="E13" s="13">
        <v>0.6</v>
      </c>
      <c r="G13" s="13">
        <v>0.4</v>
      </c>
    </row>
    <row r="14" spans="1:8" ht="16.2" thickBot="1" x14ac:dyDescent="0.35">
      <c r="A14" s="251"/>
      <c r="F14" s="17" t="s">
        <v>72</v>
      </c>
    </row>
    <row r="15" spans="1:8" x14ac:dyDescent="0.3">
      <c r="A15" s="250" t="s">
        <v>73</v>
      </c>
      <c r="E15" s="18">
        <v>0.4</v>
      </c>
      <c r="F15" s="13"/>
      <c r="G15" s="19">
        <v>1</v>
      </c>
    </row>
    <row r="16" spans="1:8" x14ac:dyDescent="0.3">
      <c r="A16" s="250"/>
      <c r="E16" s="6" t="s">
        <v>74</v>
      </c>
      <c r="G16" s="6" t="s">
        <v>75</v>
      </c>
    </row>
    <row r="17" spans="1:7" x14ac:dyDescent="0.3">
      <c r="A17" s="250"/>
      <c r="E17" s="16">
        <v>0.7</v>
      </c>
      <c r="G17" s="16">
        <v>0.3</v>
      </c>
    </row>
    <row r="18" spans="1:7" x14ac:dyDescent="0.3">
      <c r="A18" s="250"/>
      <c r="E18" s="6" t="s">
        <v>76</v>
      </c>
      <c r="G18" s="6" t="s">
        <v>77</v>
      </c>
    </row>
    <row r="19" spans="1:7" x14ac:dyDescent="0.3">
      <c r="A19" s="250"/>
      <c r="E19" s="16">
        <v>0.3</v>
      </c>
      <c r="G19" s="16">
        <v>0.6</v>
      </c>
    </row>
    <row r="20" spans="1:7" x14ac:dyDescent="0.3">
      <c r="A20" s="250"/>
      <c r="E20" s="6" t="s">
        <v>78</v>
      </c>
      <c r="G20" s="6" t="s">
        <v>79</v>
      </c>
    </row>
    <row r="21" spans="1:7" x14ac:dyDescent="0.3">
      <c r="A21" s="250"/>
      <c r="G21" s="16">
        <v>1</v>
      </c>
    </row>
    <row r="22" spans="1:7" x14ac:dyDescent="0.3">
      <c r="A22" s="250"/>
      <c r="G22" s="6" t="s">
        <v>80</v>
      </c>
    </row>
    <row r="23" spans="1:7" x14ac:dyDescent="0.3">
      <c r="A23" s="250"/>
    </row>
    <row r="24" spans="1:7" x14ac:dyDescent="0.3">
      <c r="A24" s="250"/>
    </row>
    <row r="25" spans="1:7" x14ac:dyDescent="0.3">
      <c r="A25" s="250"/>
    </row>
    <row r="26" spans="1:7" x14ac:dyDescent="0.3">
      <c r="A26" s="250"/>
    </row>
    <row r="27" spans="1:7" x14ac:dyDescent="0.3">
      <c r="A27" s="250"/>
    </row>
    <row r="28" spans="1:7" x14ac:dyDescent="0.3">
      <c r="A28" s="250"/>
    </row>
    <row r="29" spans="1:7" x14ac:dyDescent="0.3">
      <c r="A29" s="250"/>
    </row>
    <row r="30" spans="1:7" x14ac:dyDescent="0.3">
      <c r="A30" s="250"/>
    </row>
    <row r="31" spans="1:7" x14ac:dyDescent="0.3">
      <c r="A31" s="250"/>
    </row>
    <row r="32" spans="1:7" x14ac:dyDescent="0.3">
      <c r="A32" s="250"/>
    </row>
    <row r="33" spans="1:10" ht="16.2" thickBot="1" x14ac:dyDescent="0.35">
      <c r="A33" s="250"/>
    </row>
    <row r="34" spans="1:10" ht="31.8" thickBot="1" x14ac:dyDescent="0.35">
      <c r="A34" s="250"/>
      <c r="B34" s="20" t="s">
        <v>81</v>
      </c>
      <c r="C34" s="6" t="s">
        <v>82</v>
      </c>
      <c r="D34" s="21" t="s">
        <v>83</v>
      </c>
      <c r="E34" s="17" t="s">
        <v>84</v>
      </c>
      <c r="F34" s="21" t="s">
        <v>85</v>
      </c>
      <c r="G34" s="6" t="s">
        <v>86</v>
      </c>
      <c r="H34" s="9" t="s">
        <v>87</v>
      </c>
      <c r="I34" s="9" t="s">
        <v>88</v>
      </c>
      <c r="J34" s="9" t="s">
        <v>89</v>
      </c>
    </row>
    <row r="36" spans="1:10" x14ac:dyDescent="0.3">
      <c r="C36" s="9" t="s">
        <v>90</v>
      </c>
    </row>
  </sheetData>
  <mergeCells count="2">
    <mergeCell ref="A1:A14"/>
    <mergeCell ref="A15:A3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BAACDD8581AD5D42BE709B357C435DD9" ma:contentTypeVersion="2" ma:contentTypeDescription="Kurkite naują dokumentą." ma:contentTypeScope="" ma:versionID="5204a17f670b469ce66d8ee7063a443f">
  <xsd:schema xmlns:xsd="http://www.w3.org/2001/XMLSchema" xmlns:xs="http://www.w3.org/2001/XMLSchema" xmlns:p="http://schemas.microsoft.com/office/2006/metadata/properties" xmlns:ns2="4042dfbe-e7e1-4694-8be9-cecfdd259a0f" targetNamespace="http://schemas.microsoft.com/office/2006/metadata/properties" ma:root="true" ma:fieldsID="2e38e0505651562802dfc0790dc9f97b" ns2:_="">
    <xsd:import namespace="4042dfbe-e7e1-4694-8be9-cecfdd259a0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2dfbe-e7e1-4694-8be9-cecfdd259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C3C0D-FF9A-4E56-896A-C85822AEC5D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5B6E199-D2A8-4BDF-8972-1229EDCE7539}">
  <ds:schemaRefs>
    <ds:schemaRef ds:uri="http://schemas.microsoft.com/sharepoint/v3/contenttype/forms"/>
  </ds:schemaRefs>
</ds:datastoreItem>
</file>

<file path=customXml/itemProps3.xml><?xml version="1.0" encoding="utf-8"?>
<ds:datastoreItem xmlns:ds="http://schemas.openxmlformats.org/officeDocument/2006/customXml" ds:itemID="{AC71AD53-F784-41C4-B5E1-6D85F60885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2dfbe-e7e1-4694-8be9-cecfdd259a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9</vt:i4>
      </vt:variant>
    </vt:vector>
  </HeadingPairs>
  <TitlesOfParts>
    <vt:vector size="9" baseType="lpstr">
      <vt:lpstr>INSTRUKCIJA</vt:lpstr>
      <vt:lpstr>1. Specialusis kriterijus</vt:lpstr>
      <vt:lpstr>2. Reikalavimai projektui</vt:lpstr>
      <vt:lpstr>3. Biudžetas</vt:lpstr>
      <vt:lpstr>4. NK kriterijai</vt:lpstr>
      <vt:lpstr>5. VP klausimai</vt:lpstr>
      <vt:lpstr> 6. SVV PAREIŠKĖJUI</vt:lpstr>
      <vt:lpstr>6.1 SVV PARTNERIUI</vt:lpstr>
      <vt:lpstr>7. SVV schema</vt:lpstr>
    </vt:vector>
  </TitlesOfParts>
  <Manager/>
  <Company>LVPA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Sigita Skrebė</dc:creator>
  <cp:keywords/>
  <dc:description/>
  <cp:lastModifiedBy>Ingrida Juozulynaitė</cp:lastModifiedBy>
  <cp:revision/>
  <dcterms:created xsi:type="dcterms:W3CDTF">2021-06-09T09:01:07Z</dcterms:created>
  <dcterms:modified xsi:type="dcterms:W3CDTF">2022-03-18T14:36:45Z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0x010100BAACDD8581AD5D42BE709B357C435DD9</vt:lpwstr>
  </property>
</Properties>
</file>