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showInkAnnotation="0" codeName="Šios_darbaknygės" defaultThemeVersion="153222"/>
  <mc:AlternateContent xmlns:mc="http://schemas.openxmlformats.org/markup-compatibility/2006">
    <mc:Choice Requires="x15">
      <x15ac:absPath xmlns:x15ac="http://schemas.microsoft.com/office/spreadsheetml/2010/11/ac" url="C:\Users\t.jankauskas\Downloads\"/>
    </mc:Choice>
  </mc:AlternateContent>
  <bookViews>
    <workbookView xWindow="0" yWindow="0" windowWidth="28800" windowHeight="13125" tabRatio="905" firstSheet="1" activeTab="1"/>
  </bookViews>
  <sheets>
    <sheet name="DATA" sheetId="64" state="veryHidden" r:id="rId1"/>
    <sheet name="Instrukcija" sheetId="3" r:id="rId2"/>
    <sheet name="Suvestine" sheetId="6" r:id="rId3"/>
    <sheet name="1" sheetId="4" r:id="rId4"/>
    <sheet name="2" sheetId="40" r:id="rId5"/>
    <sheet name="3" sheetId="41" r:id="rId6"/>
    <sheet name="4" sheetId="42" r:id="rId7"/>
    <sheet name="5" sheetId="43" r:id="rId8"/>
    <sheet name="6" sheetId="44" r:id="rId9"/>
    <sheet name="7" sheetId="45" r:id="rId10"/>
    <sheet name="8" sheetId="46" r:id="rId11"/>
    <sheet name="9" sheetId="47" r:id="rId12"/>
    <sheet name="10" sheetId="48" r:id="rId13"/>
    <sheet name="11" sheetId="49" r:id="rId14"/>
    <sheet name="12" sheetId="50" r:id="rId15"/>
    <sheet name="13" sheetId="51" r:id="rId16"/>
    <sheet name="14" sheetId="52" r:id="rId17"/>
    <sheet name="15" sheetId="53" r:id="rId18"/>
    <sheet name="16" sheetId="54" r:id="rId19"/>
    <sheet name="17" sheetId="55" r:id="rId20"/>
    <sheet name="18" sheetId="56" r:id="rId21"/>
    <sheet name="19" sheetId="57" r:id="rId22"/>
    <sheet name="20" sheetId="58" r:id="rId23"/>
    <sheet name="21" sheetId="59" r:id="rId24"/>
    <sheet name="22" sheetId="60" r:id="rId25"/>
    <sheet name="23" sheetId="61" r:id="rId26"/>
    <sheet name="24" sheetId="62" r:id="rId27"/>
    <sheet name="25" sheetId="63" r:id="rId28"/>
    <sheet name="Netiesioginės išlaidos" sheetId="39" r:id="rId29"/>
  </sheets>
  <definedNames>
    <definedName name="_xlnm.Print_Area" localSheetId="3">'1'!$A$1:$R$187</definedName>
    <definedName name="_xlnm.Print_Area" localSheetId="12">'10'!$A$1:$R$187</definedName>
    <definedName name="_xlnm.Print_Area" localSheetId="13">'11'!$A$1:$R$187</definedName>
    <definedName name="_xlnm.Print_Area" localSheetId="14">'12'!$A$1:$R$187</definedName>
    <definedName name="_xlnm.Print_Area" localSheetId="15">'13'!$A$1:$R$187</definedName>
    <definedName name="_xlnm.Print_Area" localSheetId="16">'14'!$A$1:$R$187</definedName>
    <definedName name="_xlnm.Print_Area" localSheetId="17">'15'!$A$1:$R$187</definedName>
    <definedName name="_xlnm.Print_Area" localSheetId="18">'16'!$A$1:$R$187</definedName>
    <definedName name="_xlnm.Print_Area" localSheetId="19">'17'!$A$1:$R$187</definedName>
    <definedName name="_xlnm.Print_Area" localSheetId="20">'18'!$A$1:$R$187</definedName>
    <definedName name="_xlnm.Print_Area" localSheetId="21">'19'!$A$1:$R$187</definedName>
    <definedName name="_xlnm.Print_Area" localSheetId="4">'2'!$A$1:$R$187</definedName>
    <definedName name="_xlnm.Print_Area" localSheetId="22">'20'!$A$1:$R$187</definedName>
    <definedName name="_xlnm.Print_Area" localSheetId="23">'21'!$A$1:$R$187</definedName>
    <definedName name="_xlnm.Print_Area" localSheetId="24">'22'!$A$1:$R$187</definedName>
    <definedName name="_xlnm.Print_Area" localSheetId="25">'23'!$A$1:$R$187</definedName>
    <definedName name="_xlnm.Print_Area" localSheetId="26">'24'!$A$1:$R$187</definedName>
    <definedName name="_xlnm.Print_Area" localSheetId="27">'25'!$A$1:$R$187</definedName>
    <definedName name="_xlnm.Print_Area" localSheetId="5">'3'!$A$1:$R$187</definedName>
    <definedName name="_xlnm.Print_Area" localSheetId="6">'4'!$A$1:$R$187</definedName>
    <definedName name="_xlnm.Print_Area" localSheetId="7">'5'!$A$1:$R$187</definedName>
    <definedName name="_xlnm.Print_Area" localSheetId="8">'6'!$A$1:$R$187</definedName>
    <definedName name="_xlnm.Print_Area" localSheetId="9">'7'!$A$1:$R$187</definedName>
    <definedName name="_xlnm.Print_Area" localSheetId="10">'8'!$A$1:$R$187</definedName>
    <definedName name="_xlnm.Print_Area" localSheetId="11">'9'!$A$1:$R$187</definedName>
    <definedName name="_xlnm.Print_Area" localSheetId="28">'Netiesioginės išlaidos'!$A$1:$J$17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6" i="63" l="1"/>
  <c r="G185" i="63"/>
  <c r="G184" i="63"/>
  <c r="G183" i="63"/>
  <c r="G182" i="63"/>
  <c r="G181" i="63"/>
  <c r="G179" i="63"/>
  <c r="G178" i="63"/>
  <c r="G177" i="63"/>
  <c r="G176" i="63"/>
  <c r="G175" i="63"/>
  <c r="G174" i="63"/>
  <c r="G172" i="63"/>
  <c r="G171" i="63"/>
  <c r="G170" i="63"/>
  <c r="G169" i="63"/>
  <c r="G168" i="63"/>
  <c r="G167" i="63"/>
  <c r="G166" i="63" s="1"/>
  <c r="H166" i="63" s="1"/>
  <c r="G165" i="63"/>
  <c r="G164" i="63"/>
  <c r="G163" i="63"/>
  <c r="G162" i="63"/>
  <c r="G161" i="63"/>
  <c r="G160" i="63"/>
  <c r="G158" i="63"/>
  <c r="G157" i="63"/>
  <c r="G156" i="63"/>
  <c r="G155" i="63"/>
  <c r="G154" i="63"/>
  <c r="G153" i="63"/>
  <c r="G151" i="63"/>
  <c r="G150" i="63"/>
  <c r="G149" i="63"/>
  <c r="G148" i="63"/>
  <c r="G147" i="63"/>
  <c r="G146" i="63"/>
  <c r="G144" i="63"/>
  <c r="G143" i="63"/>
  <c r="G142" i="63"/>
  <c r="G141" i="63"/>
  <c r="G140" i="63"/>
  <c r="G139" i="63"/>
  <c r="G138" i="63" s="1"/>
  <c r="H138" i="63" s="1"/>
  <c r="G137" i="63"/>
  <c r="G136" i="63"/>
  <c r="G135" i="63"/>
  <c r="G134" i="63"/>
  <c r="G133" i="63"/>
  <c r="G132" i="63"/>
  <c r="G130" i="63"/>
  <c r="G129" i="63"/>
  <c r="G128" i="63"/>
  <c r="G127" i="63"/>
  <c r="G126" i="63"/>
  <c r="G125" i="63"/>
  <c r="G123" i="63"/>
  <c r="G122" i="63"/>
  <c r="G121" i="63"/>
  <c r="G120" i="63"/>
  <c r="G119" i="63"/>
  <c r="G118" i="63"/>
  <c r="F111" i="63"/>
  <c r="G111" i="63" s="1"/>
  <c r="H111" i="63" s="1"/>
  <c r="G106" i="63"/>
  <c r="H106" i="63" s="1"/>
  <c r="F106" i="63"/>
  <c r="F101" i="63"/>
  <c r="G101" i="63" s="1"/>
  <c r="H101" i="63" s="1"/>
  <c r="F96" i="63"/>
  <c r="G96" i="63" s="1"/>
  <c r="H96" i="63" s="1"/>
  <c r="F91" i="63"/>
  <c r="G91" i="63" s="1"/>
  <c r="H91" i="63" s="1"/>
  <c r="G86" i="63"/>
  <c r="H86" i="63" s="1"/>
  <c r="F86" i="63"/>
  <c r="F81" i="63"/>
  <c r="G81" i="63" s="1"/>
  <c r="H81" i="63" s="1"/>
  <c r="F76" i="63"/>
  <c r="G76" i="63" s="1"/>
  <c r="H76" i="63" s="1"/>
  <c r="F71" i="63"/>
  <c r="G71" i="63" s="1"/>
  <c r="H71" i="63" s="1"/>
  <c r="G66" i="63"/>
  <c r="F66" i="63"/>
  <c r="S64" i="63"/>
  <c r="O64" i="63"/>
  <c r="R64" i="63" s="1"/>
  <c r="F64" i="63" s="1"/>
  <c r="G64" i="63" s="1"/>
  <c r="H64" i="63" s="1"/>
  <c r="S63" i="63"/>
  <c r="O63" i="63"/>
  <c r="R63" i="63" s="1"/>
  <c r="F63" i="63" s="1"/>
  <c r="G63" i="63" s="1"/>
  <c r="H63" i="63" s="1"/>
  <c r="S62" i="63"/>
  <c r="O62" i="63"/>
  <c r="R62" i="63" s="1"/>
  <c r="F62" i="63" s="1"/>
  <c r="G62" i="63"/>
  <c r="H62" i="63" s="1"/>
  <c r="S61" i="63"/>
  <c r="R61" i="63"/>
  <c r="F61" i="63" s="1"/>
  <c r="G61" i="63" s="1"/>
  <c r="H61" i="63" s="1"/>
  <c r="O61" i="63"/>
  <c r="S60" i="63"/>
  <c r="O60" i="63"/>
  <c r="R60" i="63" s="1"/>
  <c r="F60" i="63" s="1"/>
  <c r="G60" i="63" s="1"/>
  <c r="H60" i="63" s="1"/>
  <c r="S59" i="63"/>
  <c r="R59" i="63"/>
  <c r="F59" i="63" s="1"/>
  <c r="G59" i="63" s="1"/>
  <c r="H59" i="63" s="1"/>
  <c r="O59" i="63"/>
  <c r="S58" i="63"/>
  <c r="O58" i="63"/>
  <c r="R58" i="63" s="1"/>
  <c r="F58" i="63" s="1"/>
  <c r="G58" i="63" s="1"/>
  <c r="H58" i="63" s="1"/>
  <c r="S57" i="63"/>
  <c r="R57" i="63"/>
  <c r="F57" i="63" s="1"/>
  <c r="G57" i="63" s="1"/>
  <c r="H57" i="63" s="1"/>
  <c r="O57" i="63"/>
  <c r="S56" i="63"/>
  <c r="O56" i="63"/>
  <c r="R56" i="63" s="1"/>
  <c r="F56" i="63" s="1"/>
  <c r="G56" i="63" s="1"/>
  <c r="H56" i="63" s="1"/>
  <c r="S55" i="63"/>
  <c r="R55" i="63"/>
  <c r="F55" i="63" s="1"/>
  <c r="G55" i="63" s="1"/>
  <c r="H55" i="63" s="1"/>
  <c r="O55" i="63"/>
  <c r="S54" i="63"/>
  <c r="O54" i="63"/>
  <c r="R54" i="63" s="1"/>
  <c r="F54" i="63" s="1"/>
  <c r="G54" i="63" s="1"/>
  <c r="H54" i="63" s="1"/>
  <c r="S53" i="63"/>
  <c r="R53" i="63"/>
  <c r="F53" i="63" s="1"/>
  <c r="G53" i="63" s="1"/>
  <c r="H53" i="63" s="1"/>
  <c r="O53" i="63"/>
  <c r="S52" i="63"/>
  <c r="O52" i="63"/>
  <c r="R52" i="63" s="1"/>
  <c r="F52" i="63" s="1"/>
  <c r="G52" i="63" s="1"/>
  <c r="H52" i="63" s="1"/>
  <c r="S51" i="63"/>
  <c r="R51" i="63"/>
  <c r="F51" i="63" s="1"/>
  <c r="G51" i="63" s="1"/>
  <c r="H51" i="63" s="1"/>
  <c r="O51" i="63"/>
  <c r="S50" i="63"/>
  <c r="O50" i="63"/>
  <c r="R50" i="63" s="1"/>
  <c r="F50" i="63" s="1"/>
  <c r="G50" i="63" s="1"/>
  <c r="H48" i="63"/>
  <c r="G48" i="63"/>
  <c r="G47" i="63"/>
  <c r="H47" i="63" s="1"/>
  <c r="H46" i="63"/>
  <c r="G46" i="63"/>
  <c r="G45" i="63"/>
  <c r="H45" i="63" s="1"/>
  <c r="H44" i="63"/>
  <c r="G44" i="63"/>
  <c r="G43" i="63"/>
  <c r="H43" i="63" s="1"/>
  <c r="H42" i="63"/>
  <c r="G42" i="63"/>
  <c r="G41" i="63"/>
  <c r="H41" i="63" s="1"/>
  <c r="H40" i="63"/>
  <c r="G40" i="63"/>
  <c r="G39" i="63"/>
  <c r="H39" i="63" s="1"/>
  <c r="H38" i="63"/>
  <c r="G38" i="63"/>
  <c r="G37" i="63"/>
  <c r="H37" i="63" s="1"/>
  <c r="H36" i="63"/>
  <c r="G36" i="63"/>
  <c r="G35" i="63"/>
  <c r="H35" i="63" s="1"/>
  <c r="H34" i="63"/>
  <c r="G34" i="63"/>
  <c r="H32" i="63"/>
  <c r="G32" i="63"/>
  <c r="G31" i="63"/>
  <c r="H31" i="63" s="1"/>
  <c r="H30" i="63"/>
  <c r="G30" i="63"/>
  <c r="G29" i="63"/>
  <c r="H29" i="63" s="1"/>
  <c r="H28" i="63"/>
  <c r="G28" i="63"/>
  <c r="G27" i="63"/>
  <c r="H27" i="63" s="1"/>
  <c r="H26" i="63"/>
  <c r="G26" i="63"/>
  <c r="G25" i="63"/>
  <c r="H25" i="63" s="1"/>
  <c r="H24" i="63"/>
  <c r="G24" i="63"/>
  <c r="G23" i="63"/>
  <c r="H20" i="63"/>
  <c r="G20" i="63"/>
  <c r="G19" i="63"/>
  <c r="H19" i="63" s="1"/>
  <c r="H18" i="63"/>
  <c r="G18" i="63"/>
  <c r="G17" i="63"/>
  <c r="H17" i="63" s="1"/>
  <c r="H16" i="63"/>
  <c r="G16" i="63"/>
  <c r="G15" i="63"/>
  <c r="H15" i="63" s="1"/>
  <c r="H14" i="63"/>
  <c r="G14" i="63"/>
  <c r="G13" i="63"/>
  <c r="H13" i="63" s="1"/>
  <c r="H12" i="63"/>
  <c r="G12" i="63"/>
  <c r="G11" i="63"/>
  <c r="G186" i="62"/>
  <c r="G185" i="62"/>
  <c r="G184" i="62"/>
  <c r="G183" i="62"/>
  <c r="G182" i="62"/>
  <c r="G180" i="62" s="1"/>
  <c r="H180" i="62" s="1"/>
  <c r="G181" i="62"/>
  <c r="G179" i="62"/>
  <c r="G178" i="62"/>
  <c r="G177" i="62"/>
  <c r="G176" i="62"/>
  <c r="G175" i="62"/>
  <c r="G173" i="62" s="1"/>
  <c r="H173" i="62" s="1"/>
  <c r="G174" i="62"/>
  <c r="G172" i="62"/>
  <c r="G171" i="62"/>
  <c r="G170" i="62"/>
  <c r="G169" i="62"/>
  <c r="G168" i="62"/>
  <c r="G166" i="62" s="1"/>
  <c r="H166" i="62" s="1"/>
  <c r="G167" i="62"/>
  <c r="G165" i="62"/>
  <c r="G164" i="62"/>
  <c r="G163" i="62"/>
  <c r="G162" i="62"/>
  <c r="G161" i="62"/>
  <c r="G159" i="62" s="1"/>
  <c r="H159" i="62" s="1"/>
  <c r="G160" i="62"/>
  <c r="G158" i="62"/>
  <c r="G157" i="62"/>
  <c r="G156" i="62"/>
  <c r="G155" i="62"/>
  <c r="G154" i="62"/>
  <c r="G152" i="62" s="1"/>
  <c r="H152" i="62" s="1"/>
  <c r="G153" i="62"/>
  <c r="G151" i="62"/>
  <c r="G150" i="62"/>
  <c r="G149" i="62"/>
  <c r="G148" i="62"/>
  <c r="G147" i="62"/>
  <c r="G145" i="62" s="1"/>
  <c r="H145" i="62" s="1"/>
  <c r="G146" i="62"/>
  <c r="G144" i="62"/>
  <c r="G143" i="62"/>
  <c r="G142" i="62"/>
  <c r="G141" i="62"/>
  <c r="G140" i="62"/>
  <c r="G138" i="62" s="1"/>
  <c r="H138" i="62" s="1"/>
  <c r="G139" i="62"/>
  <c r="G137" i="62"/>
  <c r="G136" i="62"/>
  <c r="G135" i="62"/>
  <c r="G134" i="62"/>
  <c r="G133" i="62"/>
  <c r="G131" i="62" s="1"/>
  <c r="H131" i="62" s="1"/>
  <c r="G132" i="62"/>
  <c r="G130" i="62"/>
  <c r="G129" i="62"/>
  <c r="G128" i="62"/>
  <c r="G127" i="62"/>
  <c r="G126" i="62"/>
  <c r="G124" i="62" s="1"/>
  <c r="H124" i="62" s="1"/>
  <c r="G125" i="62"/>
  <c r="G123" i="62"/>
  <c r="G122" i="62"/>
  <c r="G121" i="62"/>
  <c r="G120" i="62"/>
  <c r="G119" i="62"/>
  <c r="G117" i="62" s="1"/>
  <c r="G118" i="62"/>
  <c r="F111" i="62"/>
  <c r="G111" i="62" s="1"/>
  <c r="H111" i="62" s="1"/>
  <c r="F106" i="62"/>
  <c r="G106" i="62" s="1"/>
  <c r="H106" i="62" s="1"/>
  <c r="F101" i="62"/>
  <c r="G101" i="62" s="1"/>
  <c r="H101" i="62" s="1"/>
  <c r="G96" i="62"/>
  <c r="H96" i="62" s="1"/>
  <c r="F96" i="62"/>
  <c r="F91" i="62"/>
  <c r="G91" i="62" s="1"/>
  <c r="H91" i="62" s="1"/>
  <c r="F86" i="62"/>
  <c r="G86" i="62" s="1"/>
  <c r="H86" i="62" s="1"/>
  <c r="F81" i="62"/>
  <c r="G81" i="62" s="1"/>
  <c r="H81" i="62" s="1"/>
  <c r="G76" i="62"/>
  <c r="H76" i="62" s="1"/>
  <c r="F76" i="62"/>
  <c r="F71" i="62"/>
  <c r="G71" i="62" s="1"/>
  <c r="H71" i="62" s="1"/>
  <c r="F66" i="62"/>
  <c r="G66" i="62" s="1"/>
  <c r="S64" i="62"/>
  <c r="O64" i="62"/>
  <c r="R64" i="62" s="1"/>
  <c r="F64" i="62" s="1"/>
  <c r="G64" i="62" s="1"/>
  <c r="H64" i="62" s="1"/>
  <c r="S63" i="62"/>
  <c r="O63" i="62"/>
  <c r="R63" i="62" s="1"/>
  <c r="F63" i="62" s="1"/>
  <c r="G63" i="62" s="1"/>
  <c r="H63" i="62" s="1"/>
  <c r="S62" i="62"/>
  <c r="O62" i="62"/>
  <c r="R62" i="62" s="1"/>
  <c r="F62" i="62" s="1"/>
  <c r="G62" i="62" s="1"/>
  <c r="H62" i="62" s="1"/>
  <c r="S61" i="62"/>
  <c r="O61" i="62"/>
  <c r="R61" i="62" s="1"/>
  <c r="F61" i="62" s="1"/>
  <c r="G61" i="62" s="1"/>
  <c r="H61" i="62" s="1"/>
  <c r="S60" i="62"/>
  <c r="O60" i="62"/>
  <c r="R60" i="62" s="1"/>
  <c r="F60" i="62" s="1"/>
  <c r="G60" i="62" s="1"/>
  <c r="H60" i="62" s="1"/>
  <c r="S59" i="62"/>
  <c r="O59" i="62"/>
  <c r="R59" i="62" s="1"/>
  <c r="F59" i="62" s="1"/>
  <c r="G59" i="62" s="1"/>
  <c r="H59" i="62" s="1"/>
  <c r="S58" i="62"/>
  <c r="O58" i="62"/>
  <c r="R58" i="62" s="1"/>
  <c r="F58" i="62" s="1"/>
  <c r="G58" i="62" s="1"/>
  <c r="H58" i="62" s="1"/>
  <c r="S57" i="62"/>
  <c r="O57" i="62"/>
  <c r="R57" i="62" s="1"/>
  <c r="F57" i="62" s="1"/>
  <c r="G57" i="62" s="1"/>
  <c r="H57" i="62" s="1"/>
  <c r="S56" i="62"/>
  <c r="O56" i="62"/>
  <c r="R56" i="62" s="1"/>
  <c r="F56" i="62" s="1"/>
  <c r="G56" i="62" s="1"/>
  <c r="H56" i="62" s="1"/>
  <c r="S55" i="62"/>
  <c r="O55" i="62"/>
  <c r="R55" i="62" s="1"/>
  <c r="F55" i="62" s="1"/>
  <c r="G55" i="62" s="1"/>
  <c r="H55" i="62" s="1"/>
  <c r="S54" i="62"/>
  <c r="O54" i="62"/>
  <c r="R54" i="62" s="1"/>
  <c r="F54" i="62" s="1"/>
  <c r="G54" i="62" s="1"/>
  <c r="H54" i="62" s="1"/>
  <c r="S53" i="62"/>
  <c r="O53" i="62"/>
  <c r="R53" i="62" s="1"/>
  <c r="F53" i="62" s="1"/>
  <c r="G53" i="62" s="1"/>
  <c r="H53" i="62" s="1"/>
  <c r="S52" i="62"/>
  <c r="O52" i="62"/>
  <c r="R52" i="62" s="1"/>
  <c r="F52" i="62" s="1"/>
  <c r="G52" i="62" s="1"/>
  <c r="H52" i="62" s="1"/>
  <c r="S51" i="62"/>
  <c r="O51" i="62"/>
  <c r="R51" i="62" s="1"/>
  <c r="F51" i="62" s="1"/>
  <c r="G51" i="62" s="1"/>
  <c r="H51" i="62" s="1"/>
  <c r="S50" i="62"/>
  <c r="O50" i="62"/>
  <c r="R50" i="62" s="1"/>
  <c r="F50" i="62" s="1"/>
  <c r="G50" i="62" s="1"/>
  <c r="G48" i="62"/>
  <c r="H48" i="62" s="1"/>
  <c r="H47" i="62"/>
  <c r="G47" i="62"/>
  <c r="G46" i="62"/>
  <c r="H46" i="62" s="1"/>
  <c r="H45" i="62"/>
  <c r="G45" i="62"/>
  <c r="G44" i="62"/>
  <c r="H44" i="62" s="1"/>
  <c r="H43" i="62"/>
  <c r="G43" i="62"/>
  <c r="G42" i="62"/>
  <c r="H42" i="62" s="1"/>
  <c r="H41" i="62"/>
  <c r="G41" i="62"/>
  <c r="G40" i="62"/>
  <c r="H40" i="62" s="1"/>
  <c r="H39" i="62"/>
  <c r="G39" i="62"/>
  <c r="G38" i="62"/>
  <c r="H38" i="62" s="1"/>
  <c r="H37" i="62"/>
  <c r="G37" i="62"/>
  <c r="G36" i="62"/>
  <c r="H36" i="62" s="1"/>
  <c r="H35" i="62"/>
  <c r="G35" i="62"/>
  <c r="G34" i="62"/>
  <c r="H34" i="62" s="1"/>
  <c r="G32" i="62"/>
  <c r="H32" i="62" s="1"/>
  <c r="H31" i="62"/>
  <c r="G31" i="62"/>
  <c r="G30" i="62"/>
  <c r="H30" i="62" s="1"/>
  <c r="H29" i="62"/>
  <c r="G29" i="62"/>
  <c r="G28" i="62"/>
  <c r="H28" i="62" s="1"/>
  <c r="H27" i="62"/>
  <c r="G27" i="62"/>
  <c r="G26" i="62"/>
  <c r="H26" i="62" s="1"/>
  <c r="H25" i="62"/>
  <c r="G25" i="62"/>
  <c r="G24" i="62"/>
  <c r="H24" i="62" s="1"/>
  <c r="H23" i="62"/>
  <c r="G23" i="62"/>
  <c r="G20" i="62"/>
  <c r="H20" i="62" s="1"/>
  <c r="H19" i="62"/>
  <c r="G19" i="62"/>
  <c r="G18" i="62"/>
  <c r="H18" i="62" s="1"/>
  <c r="H17" i="62"/>
  <c r="G17" i="62"/>
  <c r="G16" i="62"/>
  <c r="H16" i="62" s="1"/>
  <c r="H15" i="62"/>
  <c r="G15" i="62"/>
  <c r="G14" i="62"/>
  <c r="H14" i="62" s="1"/>
  <c r="H13" i="62"/>
  <c r="G13" i="62"/>
  <c r="G12" i="62"/>
  <c r="H12" i="62" s="1"/>
  <c r="H11" i="62"/>
  <c r="G11" i="62"/>
  <c r="G186" i="61"/>
  <c r="G185" i="61"/>
  <c r="G184" i="61"/>
  <c r="G183" i="61"/>
  <c r="G182" i="61"/>
  <c r="G181" i="61"/>
  <c r="G179" i="61"/>
  <c r="G178" i="61"/>
  <c r="G177" i="61"/>
  <c r="G176" i="61"/>
  <c r="G175" i="61"/>
  <c r="G174" i="61"/>
  <c r="G172" i="61"/>
  <c r="G171" i="61"/>
  <c r="G170" i="61"/>
  <c r="G169" i="61"/>
  <c r="G168" i="61"/>
  <c r="G167" i="61"/>
  <c r="G166" i="61" s="1"/>
  <c r="H166" i="61" s="1"/>
  <c r="G165" i="61"/>
  <c r="G164" i="61"/>
  <c r="G163" i="61"/>
  <c r="G162" i="61"/>
  <c r="G161" i="61"/>
  <c r="G160" i="61"/>
  <c r="G158" i="61"/>
  <c r="G157" i="61"/>
  <c r="G156" i="61"/>
  <c r="G155" i="61"/>
  <c r="G154" i="61"/>
  <c r="G153" i="61"/>
  <c r="G151" i="61"/>
  <c r="G150" i="61"/>
  <c r="G149" i="61"/>
  <c r="G148" i="61"/>
  <c r="G147" i="61"/>
  <c r="G146" i="61"/>
  <c r="G144" i="61"/>
  <c r="G143" i="61"/>
  <c r="G142" i="61"/>
  <c r="G141" i="61"/>
  <c r="G140" i="61"/>
  <c r="G139" i="61"/>
  <c r="G138" i="61" s="1"/>
  <c r="H138" i="61" s="1"/>
  <c r="G137" i="61"/>
  <c r="G136" i="61"/>
  <c r="G135" i="61"/>
  <c r="G134" i="61"/>
  <c r="G133" i="61"/>
  <c r="G132" i="61"/>
  <c r="G130" i="61"/>
  <c r="G129" i="61"/>
  <c r="G128" i="61"/>
  <c r="G127" i="61"/>
  <c r="G126" i="61"/>
  <c r="G125" i="61"/>
  <c r="G123" i="61"/>
  <c r="G122" i="61"/>
  <c r="G121" i="61"/>
  <c r="G120" i="61"/>
  <c r="G119" i="61"/>
  <c r="G118" i="61"/>
  <c r="F111" i="61"/>
  <c r="G111" i="61" s="1"/>
  <c r="H111" i="61" s="1"/>
  <c r="G106" i="61"/>
  <c r="H106" i="61" s="1"/>
  <c r="F106" i="61"/>
  <c r="F101" i="61"/>
  <c r="G101" i="61" s="1"/>
  <c r="H101" i="61" s="1"/>
  <c r="F96" i="61"/>
  <c r="G96" i="61" s="1"/>
  <c r="H96" i="61" s="1"/>
  <c r="F91" i="61"/>
  <c r="G91" i="61" s="1"/>
  <c r="H91" i="61" s="1"/>
  <c r="G86" i="61"/>
  <c r="H86" i="61" s="1"/>
  <c r="F86" i="61"/>
  <c r="F81" i="61"/>
  <c r="G81" i="61" s="1"/>
  <c r="H81" i="61" s="1"/>
  <c r="F76" i="61"/>
  <c r="G76" i="61" s="1"/>
  <c r="H76" i="61" s="1"/>
  <c r="F71" i="61"/>
  <c r="G71" i="61" s="1"/>
  <c r="H71" i="61" s="1"/>
  <c r="G66" i="61"/>
  <c r="F66" i="61"/>
  <c r="S64" i="61"/>
  <c r="O64" i="61"/>
  <c r="R64" i="61" s="1"/>
  <c r="F64" i="61" s="1"/>
  <c r="G64" i="61" s="1"/>
  <c r="H64" i="61" s="1"/>
  <c r="S63" i="61"/>
  <c r="O63" i="61"/>
  <c r="R63" i="61" s="1"/>
  <c r="F63" i="61" s="1"/>
  <c r="G63" i="61" s="1"/>
  <c r="H63" i="61" s="1"/>
  <c r="S62" i="61"/>
  <c r="O62" i="61"/>
  <c r="R62" i="61" s="1"/>
  <c r="F62" i="61" s="1"/>
  <c r="G62" i="61"/>
  <c r="H62" i="61" s="1"/>
  <c r="S61" i="61"/>
  <c r="R61" i="61"/>
  <c r="F61" i="61" s="1"/>
  <c r="G61" i="61" s="1"/>
  <c r="H61" i="61" s="1"/>
  <c r="O61" i="61"/>
  <c r="S60" i="61"/>
  <c r="O60" i="61"/>
  <c r="R60" i="61" s="1"/>
  <c r="F60" i="61" s="1"/>
  <c r="G60" i="61" s="1"/>
  <c r="H60" i="61" s="1"/>
  <c r="S59" i="61"/>
  <c r="R59" i="61"/>
  <c r="F59" i="61" s="1"/>
  <c r="G59" i="61" s="1"/>
  <c r="H59" i="61" s="1"/>
  <c r="O59" i="61"/>
  <c r="S58" i="61"/>
  <c r="O58" i="61"/>
  <c r="R58" i="61" s="1"/>
  <c r="F58" i="61" s="1"/>
  <c r="G58" i="61" s="1"/>
  <c r="H58" i="61" s="1"/>
  <c r="S57" i="61"/>
  <c r="R57" i="61"/>
  <c r="F57" i="61" s="1"/>
  <c r="G57" i="61" s="1"/>
  <c r="H57" i="61" s="1"/>
  <c r="O57" i="61"/>
  <c r="S56" i="61"/>
  <c r="O56" i="61"/>
  <c r="R56" i="61" s="1"/>
  <c r="F56" i="61" s="1"/>
  <c r="G56" i="61" s="1"/>
  <c r="H56" i="61" s="1"/>
  <c r="S55" i="61"/>
  <c r="R55" i="61"/>
  <c r="F55" i="61" s="1"/>
  <c r="G55" i="61" s="1"/>
  <c r="H55" i="61" s="1"/>
  <c r="O55" i="61"/>
  <c r="S54" i="61"/>
  <c r="O54" i="61"/>
  <c r="R54" i="61" s="1"/>
  <c r="F54" i="61" s="1"/>
  <c r="G54" i="61" s="1"/>
  <c r="H54" i="61" s="1"/>
  <c r="S53" i="61"/>
  <c r="R53" i="61"/>
  <c r="F53" i="61" s="1"/>
  <c r="G53" i="61" s="1"/>
  <c r="H53" i="61" s="1"/>
  <c r="O53" i="61"/>
  <c r="S52" i="61"/>
  <c r="O52" i="61"/>
  <c r="R52" i="61" s="1"/>
  <c r="F52" i="61" s="1"/>
  <c r="G52" i="61" s="1"/>
  <c r="H52" i="61" s="1"/>
  <c r="S51" i="61"/>
  <c r="R51" i="61"/>
  <c r="F51" i="61" s="1"/>
  <c r="G51" i="61" s="1"/>
  <c r="H51" i="61" s="1"/>
  <c r="O51" i="61"/>
  <c r="S50" i="61"/>
  <c r="O50" i="61"/>
  <c r="R50" i="61" s="1"/>
  <c r="F50" i="61" s="1"/>
  <c r="G50" i="61" s="1"/>
  <c r="H48" i="61"/>
  <c r="G48" i="61"/>
  <c r="G47" i="61"/>
  <c r="H47" i="61" s="1"/>
  <c r="H46" i="61"/>
  <c r="G46" i="61"/>
  <c r="G45" i="61"/>
  <c r="H45" i="61" s="1"/>
  <c r="H44" i="61"/>
  <c r="G44" i="61"/>
  <c r="G43" i="61"/>
  <c r="H43" i="61" s="1"/>
  <c r="H42" i="61"/>
  <c r="G42" i="61"/>
  <c r="G41" i="61"/>
  <c r="H41" i="61" s="1"/>
  <c r="H40" i="61"/>
  <c r="G40" i="61"/>
  <c r="G39" i="61"/>
  <c r="H39" i="61" s="1"/>
  <c r="H38" i="61"/>
  <c r="G38" i="61"/>
  <c r="G37" i="61"/>
  <c r="H37" i="61" s="1"/>
  <c r="H36" i="61"/>
  <c r="G36" i="61"/>
  <c r="G35" i="61"/>
  <c r="H35" i="61" s="1"/>
  <c r="H34" i="61"/>
  <c r="G34" i="61"/>
  <c r="H32" i="61"/>
  <c r="G32" i="61"/>
  <c r="G31" i="61"/>
  <c r="H31" i="61" s="1"/>
  <c r="H30" i="61"/>
  <c r="G30" i="61"/>
  <c r="G29" i="61"/>
  <c r="H29" i="61" s="1"/>
  <c r="H28" i="61"/>
  <c r="G28" i="61"/>
  <c r="G27" i="61"/>
  <c r="H27" i="61" s="1"/>
  <c r="H26" i="61"/>
  <c r="G26" i="61"/>
  <c r="G25" i="61"/>
  <c r="H25" i="61" s="1"/>
  <c r="H24" i="61"/>
  <c r="G24" i="61"/>
  <c r="G23" i="61"/>
  <c r="H20" i="61"/>
  <c r="G20" i="61"/>
  <c r="G19" i="61"/>
  <c r="H19" i="61" s="1"/>
  <c r="H18" i="61"/>
  <c r="G18" i="61"/>
  <c r="G17" i="61"/>
  <c r="H17" i="61" s="1"/>
  <c r="H16" i="61"/>
  <c r="G16" i="61"/>
  <c r="G15" i="61"/>
  <c r="H15" i="61" s="1"/>
  <c r="H14" i="61"/>
  <c r="G14" i="61"/>
  <c r="G13" i="61"/>
  <c r="H13" i="61" s="1"/>
  <c r="H12" i="61"/>
  <c r="G12" i="61"/>
  <c r="G11" i="61"/>
  <c r="G186" i="60"/>
  <c r="G185" i="60"/>
  <c r="G184" i="60"/>
  <c r="G183" i="60"/>
  <c r="G182" i="60"/>
  <c r="G181" i="60"/>
  <c r="G180" i="60" s="1"/>
  <c r="H180" i="60" s="1"/>
  <c r="G179" i="60"/>
  <c r="G178" i="60"/>
  <c r="G177" i="60"/>
  <c r="G176" i="60"/>
  <c r="G175" i="60"/>
  <c r="G174" i="60"/>
  <c r="G173" i="60" s="1"/>
  <c r="H173" i="60" s="1"/>
  <c r="G172" i="60"/>
  <c r="G171" i="60"/>
  <c r="G170" i="60"/>
  <c r="G169" i="60"/>
  <c r="G168" i="60"/>
  <c r="G167" i="60"/>
  <c r="G166" i="60" s="1"/>
  <c r="H166" i="60" s="1"/>
  <c r="G165" i="60"/>
  <c r="G164" i="60"/>
  <c r="G163" i="60"/>
  <c r="G162" i="60"/>
  <c r="G161" i="60"/>
  <c r="G160" i="60"/>
  <c r="G159" i="60" s="1"/>
  <c r="H159" i="60" s="1"/>
  <c r="G158" i="60"/>
  <c r="G157" i="60"/>
  <c r="G156" i="60"/>
  <c r="G155" i="60"/>
  <c r="G154" i="60"/>
  <c r="G153" i="60"/>
  <c r="G152" i="60" s="1"/>
  <c r="H152" i="60" s="1"/>
  <c r="G151" i="60"/>
  <c r="G150" i="60"/>
  <c r="G149" i="60"/>
  <c r="G148" i="60"/>
  <c r="G147" i="60"/>
  <c r="G146" i="60"/>
  <c r="G145" i="60" s="1"/>
  <c r="H145" i="60" s="1"/>
  <c r="G144" i="60"/>
  <c r="G143" i="60"/>
  <c r="G142" i="60"/>
  <c r="G141" i="60"/>
  <c r="G140" i="60"/>
  <c r="G139" i="60"/>
  <c r="G138" i="60" s="1"/>
  <c r="H138" i="60" s="1"/>
  <c r="G137" i="60"/>
  <c r="G136" i="60"/>
  <c r="G135" i="60"/>
  <c r="G134" i="60"/>
  <c r="G133" i="60"/>
  <c r="G132" i="60"/>
  <c r="G131" i="60" s="1"/>
  <c r="H131" i="60" s="1"/>
  <c r="G130" i="60"/>
  <c r="G129" i="60"/>
  <c r="G128" i="60"/>
  <c r="G127" i="60"/>
  <c r="G126" i="60"/>
  <c r="G125" i="60"/>
  <c r="G124" i="60" s="1"/>
  <c r="H124" i="60" s="1"/>
  <c r="G123" i="60"/>
  <c r="G122" i="60"/>
  <c r="G121" i="60"/>
  <c r="G120" i="60"/>
  <c r="G119" i="60"/>
  <c r="G118" i="60"/>
  <c r="G117" i="60" s="1"/>
  <c r="H117" i="60" s="1"/>
  <c r="H116" i="60" s="1"/>
  <c r="F111" i="60"/>
  <c r="G111" i="60" s="1"/>
  <c r="H111" i="60" s="1"/>
  <c r="H106" i="60"/>
  <c r="F106" i="60"/>
  <c r="G106" i="60" s="1"/>
  <c r="G101" i="60"/>
  <c r="H101" i="60" s="1"/>
  <c r="F101" i="60"/>
  <c r="F96" i="60"/>
  <c r="G96" i="60" s="1"/>
  <c r="H96" i="60" s="1"/>
  <c r="F91" i="60"/>
  <c r="G91" i="60" s="1"/>
  <c r="H91" i="60" s="1"/>
  <c r="H86" i="60"/>
  <c r="F86" i="60"/>
  <c r="G86" i="60" s="1"/>
  <c r="G81" i="60"/>
  <c r="H81" i="60" s="1"/>
  <c r="F81" i="60"/>
  <c r="F76" i="60"/>
  <c r="G76" i="60" s="1"/>
  <c r="F71" i="60"/>
  <c r="G71" i="60" s="1"/>
  <c r="H71" i="60" s="1"/>
  <c r="H66" i="60"/>
  <c r="F66" i="60"/>
  <c r="G66" i="60" s="1"/>
  <c r="S64" i="60"/>
  <c r="O64" i="60"/>
  <c r="R64" i="60" s="1"/>
  <c r="F64" i="60" s="1"/>
  <c r="G64" i="60" s="1"/>
  <c r="H64" i="60"/>
  <c r="S63" i="60"/>
  <c r="R63" i="60"/>
  <c r="F63" i="60" s="1"/>
  <c r="G63" i="60" s="1"/>
  <c r="H63" i="60" s="1"/>
  <c r="O63" i="60"/>
  <c r="S62" i="60"/>
  <c r="O62" i="60"/>
  <c r="R62" i="60" s="1"/>
  <c r="F62" i="60" s="1"/>
  <c r="G62" i="60" s="1"/>
  <c r="H62" i="60"/>
  <c r="S61" i="60"/>
  <c r="R61" i="60"/>
  <c r="F61" i="60" s="1"/>
  <c r="G61" i="60" s="1"/>
  <c r="H61" i="60" s="1"/>
  <c r="O61" i="60"/>
  <c r="S60" i="60"/>
  <c r="O60" i="60"/>
  <c r="R60" i="60" s="1"/>
  <c r="F60" i="60" s="1"/>
  <c r="G60" i="60" s="1"/>
  <c r="H60" i="60"/>
  <c r="S59" i="60"/>
  <c r="R59" i="60"/>
  <c r="F59" i="60" s="1"/>
  <c r="G59" i="60" s="1"/>
  <c r="H59" i="60" s="1"/>
  <c r="O59" i="60"/>
  <c r="S58" i="60"/>
  <c r="O58" i="60"/>
  <c r="R58" i="60" s="1"/>
  <c r="F58" i="60" s="1"/>
  <c r="G58" i="60" s="1"/>
  <c r="H58" i="60"/>
  <c r="S57" i="60"/>
  <c r="R57" i="60"/>
  <c r="F57" i="60" s="1"/>
  <c r="G57" i="60" s="1"/>
  <c r="H57" i="60" s="1"/>
  <c r="O57" i="60"/>
  <c r="S56" i="60"/>
  <c r="O56" i="60"/>
  <c r="R56" i="60" s="1"/>
  <c r="F56" i="60" s="1"/>
  <c r="G56" i="60" s="1"/>
  <c r="H56" i="60"/>
  <c r="S55" i="60"/>
  <c r="R55" i="60"/>
  <c r="F55" i="60" s="1"/>
  <c r="G55" i="60" s="1"/>
  <c r="H55" i="60" s="1"/>
  <c r="O55" i="60"/>
  <c r="S54" i="60"/>
  <c r="O54" i="60"/>
  <c r="R54" i="60" s="1"/>
  <c r="F54" i="60" s="1"/>
  <c r="G54" i="60" s="1"/>
  <c r="H54" i="60"/>
  <c r="S53" i="60"/>
  <c r="R53" i="60"/>
  <c r="F53" i="60" s="1"/>
  <c r="G53" i="60" s="1"/>
  <c r="H53" i="60" s="1"/>
  <c r="O53" i="60"/>
  <c r="S52" i="60"/>
  <c r="O52" i="60"/>
  <c r="R52" i="60" s="1"/>
  <c r="F52" i="60" s="1"/>
  <c r="G52" i="60" s="1"/>
  <c r="H52" i="60"/>
  <c r="S51" i="60"/>
  <c r="R51" i="60"/>
  <c r="F51" i="60" s="1"/>
  <c r="G51" i="60" s="1"/>
  <c r="O51" i="60"/>
  <c r="S50" i="60"/>
  <c r="O50" i="60"/>
  <c r="R50" i="60" s="1"/>
  <c r="F50" i="60" s="1"/>
  <c r="G50" i="60" s="1"/>
  <c r="H50" i="60"/>
  <c r="G48" i="60"/>
  <c r="H48" i="60" s="1"/>
  <c r="G47" i="60"/>
  <c r="H47" i="60" s="1"/>
  <c r="G46" i="60"/>
  <c r="H46" i="60" s="1"/>
  <c r="G45" i="60"/>
  <c r="H45" i="60" s="1"/>
  <c r="G44" i="60"/>
  <c r="H44" i="60" s="1"/>
  <c r="H43" i="60"/>
  <c r="G43" i="60"/>
  <c r="G42" i="60"/>
  <c r="H42" i="60" s="1"/>
  <c r="G41" i="60"/>
  <c r="H41" i="60" s="1"/>
  <c r="G40" i="60"/>
  <c r="H40" i="60" s="1"/>
  <c r="G39" i="60"/>
  <c r="H39" i="60" s="1"/>
  <c r="G38" i="60"/>
  <c r="H38" i="60" s="1"/>
  <c r="G37" i="60"/>
  <c r="H37" i="60" s="1"/>
  <c r="G36" i="60"/>
  <c r="H36" i="60" s="1"/>
  <c r="H35" i="60"/>
  <c r="G35" i="60"/>
  <c r="G34" i="60"/>
  <c r="H34" i="60" s="1"/>
  <c r="G32" i="60"/>
  <c r="H32" i="60" s="1"/>
  <c r="G31" i="60"/>
  <c r="H31" i="60" s="1"/>
  <c r="G30" i="60"/>
  <c r="H30" i="60" s="1"/>
  <c r="G29" i="60"/>
  <c r="H29" i="60" s="1"/>
  <c r="G28" i="60"/>
  <c r="H28" i="60" s="1"/>
  <c r="H27" i="60"/>
  <c r="G27" i="60"/>
  <c r="G26" i="60"/>
  <c r="H26" i="60" s="1"/>
  <c r="G25" i="60"/>
  <c r="H25" i="60" s="1"/>
  <c r="G24" i="60"/>
  <c r="H24" i="60" s="1"/>
  <c r="G23" i="60"/>
  <c r="G20" i="60"/>
  <c r="H20" i="60" s="1"/>
  <c r="G19" i="60"/>
  <c r="H19" i="60" s="1"/>
  <c r="G18" i="60"/>
  <c r="H18" i="60" s="1"/>
  <c r="G17" i="60"/>
  <c r="H17" i="60" s="1"/>
  <c r="G16" i="60"/>
  <c r="H16" i="60" s="1"/>
  <c r="G15" i="60"/>
  <c r="H15" i="60" s="1"/>
  <c r="G14" i="60"/>
  <c r="H14" i="60" s="1"/>
  <c r="H13" i="60"/>
  <c r="G13" i="60"/>
  <c r="G12" i="60"/>
  <c r="H12" i="60" s="1"/>
  <c r="G11" i="60"/>
  <c r="G10" i="60" s="1"/>
  <c r="G186" i="59"/>
  <c r="G185" i="59"/>
  <c r="G184" i="59"/>
  <c r="G183" i="59"/>
  <c r="G182" i="59"/>
  <c r="G181" i="59"/>
  <c r="G180" i="59" s="1"/>
  <c r="H180" i="59" s="1"/>
  <c r="G179" i="59"/>
  <c r="G178" i="59"/>
  <c r="G177" i="59"/>
  <c r="G176" i="59"/>
  <c r="G175" i="59"/>
  <c r="G174" i="59"/>
  <c r="G173" i="59" s="1"/>
  <c r="H173" i="59" s="1"/>
  <c r="G172" i="59"/>
  <c r="G171" i="59"/>
  <c r="G170" i="59"/>
  <c r="G169" i="59"/>
  <c r="G168" i="59"/>
  <c r="G167" i="59"/>
  <c r="G166" i="59" s="1"/>
  <c r="H166" i="59" s="1"/>
  <c r="G165" i="59"/>
  <c r="G164" i="59"/>
  <c r="G163" i="59"/>
  <c r="G162" i="59"/>
  <c r="G161" i="59"/>
  <c r="G160" i="59"/>
  <c r="G159" i="59" s="1"/>
  <c r="H159" i="59" s="1"/>
  <c r="G158" i="59"/>
  <c r="G157" i="59"/>
  <c r="G156" i="59"/>
  <c r="G155" i="59"/>
  <c r="G154" i="59"/>
  <c r="G153" i="59"/>
  <c r="G152" i="59" s="1"/>
  <c r="H152" i="59" s="1"/>
  <c r="G151" i="59"/>
  <c r="G150" i="59"/>
  <c r="G149" i="59"/>
  <c r="G148" i="59"/>
  <c r="G147" i="59"/>
  <c r="G146" i="59"/>
  <c r="G145" i="59" s="1"/>
  <c r="H145" i="59" s="1"/>
  <c r="G144" i="59"/>
  <c r="G143" i="59"/>
  <c r="G142" i="59"/>
  <c r="G141" i="59"/>
  <c r="G140" i="59"/>
  <c r="G139" i="59"/>
  <c r="G138" i="59" s="1"/>
  <c r="H138" i="59" s="1"/>
  <c r="G137" i="59"/>
  <c r="G136" i="59"/>
  <c r="G135" i="59"/>
  <c r="G134" i="59"/>
  <c r="G133" i="59"/>
  <c r="G132" i="59"/>
  <c r="G131" i="59" s="1"/>
  <c r="H131" i="59" s="1"/>
  <c r="G130" i="59"/>
  <c r="G129" i="59"/>
  <c r="G128" i="59"/>
  <c r="G127" i="59"/>
  <c r="G126" i="59"/>
  <c r="G125" i="59"/>
  <c r="G124" i="59" s="1"/>
  <c r="H124" i="59" s="1"/>
  <c r="G123" i="59"/>
  <c r="G122" i="59"/>
  <c r="G121" i="59"/>
  <c r="G120" i="59"/>
  <c r="G119" i="59"/>
  <c r="G118" i="59"/>
  <c r="G117" i="59" s="1"/>
  <c r="H117" i="59" s="1"/>
  <c r="H116" i="59" s="1"/>
  <c r="F111" i="59"/>
  <c r="G111" i="59" s="1"/>
  <c r="H111" i="59" s="1"/>
  <c r="H106" i="59"/>
  <c r="F106" i="59"/>
  <c r="G106" i="59" s="1"/>
  <c r="G101" i="59"/>
  <c r="H101" i="59" s="1"/>
  <c r="F101" i="59"/>
  <c r="F96" i="59"/>
  <c r="G96" i="59" s="1"/>
  <c r="H96" i="59" s="1"/>
  <c r="F91" i="59"/>
  <c r="G91" i="59" s="1"/>
  <c r="H91" i="59" s="1"/>
  <c r="H86" i="59"/>
  <c r="F86" i="59"/>
  <c r="G86" i="59" s="1"/>
  <c r="G81" i="59"/>
  <c r="H81" i="59" s="1"/>
  <c r="F81" i="59"/>
  <c r="F76" i="59"/>
  <c r="G76" i="59" s="1"/>
  <c r="F71" i="59"/>
  <c r="G71" i="59" s="1"/>
  <c r="H71" i="59" s="1"/>
  <c r="H66" i="59"/>
  <c r="F66" i="59"/>
  <c r="G66" i="59" s="1"/>
  <c r="S64" i="59"/>
  <c r="O64" i="59"/>
  <c r="R64" i="59" s="1"/>
  <c r="F64" i="59" s="1"/>
  <c r="G64" i="59" s="1"/>
  <c r="H64" i="59"/>
  <c r="S63" i="59"/>
  <c r="R63" i="59"/>
  <c r="F63" i="59" s="1"/>
  <c r="G63" i="59" s="1"/>
  <c r="H63" i="59" s="1"/>
  <c r="O63" i="59"/>
  <c r="S62" i="59"/>
  <c r="O62" i="59"/>
  <c r="R62" i="59" s="1"/>
  <c r="F62" i="59" s="1"/>
  <c r="G62" i="59" s="1"/>
  <c r="H62" i="59"/>
  <c r="S61" i="59"/>
  <c r="R61" i="59"/>
  <c r="F61" i="59" s="1"/>
  <c r="G61" i="59" s="1"/>
  <c r="H61" i="59" s="1"/>
  <c r="O61" i="59"/>
  <c r="S60" i="59"/>
  <c r="O60" i="59"/>
  <c r="R60" i="59" s="1"/>
  <c r="F60" i="59" s="1"/>
  <c r="G60" i="59" s="1"/>
  <c r="H60" i="59"/>
  <c r="S59" i="59"/>
  <c r="R59" i="59"/>
  <c r="F59" i="59" s="1"/>
  <c r="G59" i="59" s="1"/>
  <c r="H59" i="59" s="1"/>
  <c r="O59" i="59"/>
  <c r="S58" i="59"/>
  <c r="O58" i="59"/>
  <c r="R58" i="59" s="1"/>
  <c r="F58" i="59" s="1"/>
  <c r="G58" i="59" s="1"/>
  <c r="H58" i="59"/>
  <c r="S57" i="59"/>
  <c r="R57" i="59"/>
  <c r="F57" i="59" s="1"/>
  <c r="G57" i="59" s="1"/>
  <c r="H57" i="59" s="1"/>
  <c r="O57" i="59"/>
  <c r="S56" i="59"/>
  <c r="O56" i="59"/>
  <c r="R56" i="59" s="1"/>
  <c r="F56" i="59" s="1"/>
  <c r="G56" i="59" s="1"/>
  <c r="H56" i="59"/>
  <c r="S55" i="59"/>
  <c r="R55" i="59"/>
  <c r="F55" i="59" s="1"/>
  <c r="G55" i="59" s="1"/>
  <c r="H55" i="59" s="1"/>
  <c r="O55" i="59"/>
  <c r="S54" i="59"/>
  <c r="O54" i="59"/>
  <c r="R54" i="59" s="1"/>
  <c r="F54" i="59" s="1"/>
  <c r="G54" i="59" s="1"/>
  <c r="H54" i="59"/>
  <c r="S53" i="59"/>
  <c r="R53" i="59"/>
  <c r="F53" i="59" s="1"/>
  <c r="G53" i="59" s="1"/>
  <c r="H53" i="59" s="1"/>
  <c r="O53" i="59"/>
  <c r="S52" i="59"/>
  <c r="O52" i="59"/>
  <c r="R52" i="59" s="1"/>
  <c r="F52" i="59" s="1"/>
  <c r="G52" i="59" s="1"/>
  <c r="H52" i="59"/>
  <c r="S51" i="59"/>
  <c r="R51" i="59"/>
  <c r="F51" i="59" s="1"/>
  <c r="G51" i="59" s="1"/>
  <c r="O51" i="59"/>
  <c r="S50" i="59"/>
  <c r="O50" i="59"/>
  <c r="R50" i="59" s="1"/>
  <c r="F50" i="59" s="1"/>
  <c r="G50" i="59" s="1"/>
  <c r="H50" i="59"/>
  <c r="G48" i="59"/>
  <c r="H48" i="59" s="1"/>
  <c r="G47" i="59"/>
  <c r="H47" i="59" s="1"/>
  <c r="G46" i="59"/>
  <c r="H46" i="59" s="1"/>
  <c r="G45" i="59"/>
  <c r="H45" i="59" s="1"/>
  <c r="G44" i="59"/>
  <c r="H44" i="59" s="1"/>
  <c r="H43" i="59"/>
  <c r="G43" i="59"/>
  <c r="G42" i="59"/>
  <c r="H42" i="59" s="1"/>
  <c r="G41" i="59"/>
  <c r="H41" i="59" s="1"/>
  <c r="G40" i="59"/>
  <c r="H40" i="59" s="1"/>
  <c r="G39" i="59"/>
  <c r="H39" i="59" s="1"/>
  <c r="G38" i="59"/>
  <c r="H38" i="59" s="1"/>
  <c r="G37" i="59"/>
  <c r="H37" i="59" s="1"/>
  <c r="G36" i="59"/>
  <c r="H36" i="59" s="1"/>
  <c r="H35" i="59"/>
  <c r="G35" i="59"/>
  <c r="G34" i="59"/>
  <c r="H34" i="59" s="1"/>
  <c r="G32" i="59"/>
  <c r="H32" i="59" s="1"/>
  <c r="G31" i="59"/>
  <c r="H31" i="59" s="1"/>
  <c r="G30" i="59"/>
  <c r="H30" i="59" s="1"/>
  <c r="G29" i="59"/>
  <c r="H29" i="59" s="1"/>
  <c r="G28" i="59"/>
  <c r="H28" i="59" s="1"/>
  <c r="H27" i="59"/>
  <c r="G27" i="59"/>
  <c r="G26" i="59"/>
  <c r="H26" i="59" s="1"/>
  <c r="G25" i="59"/>
  <c r="H25" i="59" s="1"/>
  <c r="G24" i="59"/>
  <c r="H24" i="59" s="1"/>
  <c r="G23" i="59"/>
  <c r="G20" i="59"/>
  <c r="H20" i="59" s="1"/>
  <c r="G19" i="59"/>
  <c r="H19" i="59" s="1"/>
  <c r="G18" i="59"/>
  <c r="H18" i="59" s="1"/>
  <c r="G17" i="59"/>
  <c r="H17" i="59" s="1"/>
  <c r="G16" i="59"/>
  <c r="H16" i="59" s="1"/>
  <c r="G15" i="59"/>
  <c r="H15" i="59" s="1"/>
  <c r="G14" i="59"/>
  <c r="H14" i="59" s="1"/>
  <c r="H13" i="59"/>
  <c r="G13" i="59"/>
  <c r="G12" i="59"/>
  <c r="H12" i="59" s="1"/>
  <c r="G11" i="59"/>
  <c r="G10" i="59" s="1"/>
  <c r="G186" i="58"/>
  <c r="G185" i="58"/>
  <c r="G184" i="58"/>
  <c r="G183" i="58"/>
  <c r="G182" i="58"/>
  <c r="G181" i="58"/>
  <c r="G179" i="58"/>
  <c r="G178" i="58"/>
  <c r="G177" i="58"/>
  <c r="G176" i="58"/>
  <c r="G175" i="58"/>
  <c r="G174" i="58"/>
  <c r="G172" i="58"/>
  <c r="G171" i="58"/>
  <c r="G170" i="58"/>
  <c r="G169" i="58"/>
  <c r="G168" i="58"/>
  <c r="G167" i="58"/>
  <c r="G166" i="58" s="1"/>
  <c r="H166" i="58" s="1"/>
  <c r="G165" i="58"/>
  <c r="G164" i="58"/>
  <c r="G163" i="58"/>
  <c r="G162" i="58"/>
  <c r="G161" i="58"/>
  <c r="G160" i="58"/>
  <c r="G158" i="58"/>
  <c r="G157" i="58"/>
  <c r="G156" i="58"/>
  <c r="G155" i="58"/>
  <c r="G154" i="58"/>
  <c r="G153" i="58"/>
  <c r="G151" i="58"/>
  <c r="G150" i="58"/>
  <c r="G149" i="58"/>
  <c r="G148" i="58"/>
  <c r="G147" i="58"/>
  <c r="G146" i="58"/>
  <c r="G144" i="58"/>
  <c r="G143" i="58"/>
  <c r="G142" i="58"/>
  <c r="G141" i="58"/>
  <c r="G140" i="58"/>
  <c r="G139" i="58"/>
  <c r="G138" i="58" s="1"/>
  <c r="H138" i="58" s="1"/>
  <c r="G137" i="58"/>
  <c r="G136" i="58"/>
  <c r="G135" i="58"/>
  <c r="G134" i="58"/>
  <c r="G133" i="58"/>
  <c r="G132" i="58"/>
  <c r="G130" i="58"/>
  <c r="G129" i="58"/>
  <c r="G128" i="58"/>
  <c r="G127" i="58"/>
  <c r="G126" i="58"/>
  <c r="G125" i="58"/>
  <c r="G123" i="58"/>
  <c r="G122" i="58"/>
  <c r="G121" i="58"/>
  <c r="G120" i="58"/>
  <c r="G119" i="58"/>
  <c r="G118" i="58"/>
  <c r="F111" i="58"/>
  <c r="G111" i="58" s="1"/>
  <c r="H111" i="58" s="1"/>
  <c r="G106" i="58"/>
  <c r="H106" i="58" s="1"/>
  <c r="F106" i="58"/>
  <c r="F101" i="58"/>
  <c r="G101" i="58" s="1"/>
  <c r="H101" i="58" s="1"/>
  <c r="F96" i="58"/>
  <c r="G96" i="58" s="1"/>
  <c r="H96" i="58" s="1"/>
  <c r="F91" i="58"/>
  <c r="G91" i="58" s="1"/>
  <c r="H91" i="58" s="1"/>
  <c r="G86" i="58"/>
  <c r="H86" i="58" s="1"/>
  <c r="F86" i="58"/>
  <c r="F81" i="58"/>
  <c r="G81" i="58" s="1"/>
  <c r="H81" i="58" s="1"/>
  <c r="F76" i="58"/>
  <c r="G76" i="58" s="1"/>
  <c r="H76" i="58" s="1"/>
  <c r="F71" i="58"/>
  <c r="G71" i="58" s="1"/>
  <c r="H71" i="58" s="1"/>
  <c r="G66" i="58"/>
  <c r="F66" i="58"/>
  <c r="S64" i="58"/>
  <c r="O64" i="58"/>
  <c r="R64" i="58" s="1"/>
  <c r="F64" i="58" s="1"/>
  <c r="G64" i="58" s="1"/>
  <c r="H64" i="58" s="1"/>
  <c r="S63" i="58"/>
  <c r="O63" i="58"/>
  <c r="R63" i="58" s="1"/>
  <c r="F63" i="58" s="1"/>
  <c r="G63" i="58" s="1"/>
  <c r="H63" i="58" s="1"/>
  <c r="S62" i="58"/>
  <c r="O62" i="58"/>
  <c r="R62" i="58" s="1"/>
  <c r="F62" i="58" s="1"/>
  <c r="G62" i="58"/>
  <c r="H62" i="58" s="1"/>
  <c r="S61" i="58"/>
  <c r="R61" i="58"/>
  <c r="F61" i="58" s="1"/>
  <c r="G61" i="58" s="1"/>
  <c r="H61" i="58" s="1"/>
  <c r="O61" i="58"/>
  <c r="S60" i="58"/>
  <c r="O60" i="58"/>
  <c r="R60" i="58" s="1"/>
  <c r="F60" i="58" s="1"/>
  <c r="G60" i="58" s="1"/>
  <c r="H60" i="58" s="1"/>
  <c r="S59" i="58"/>
  <c r="R59" i="58"/>
  <c r="F59" i="58" s="1"/>
  <c r="G59" i="58" s="1"/>
  <c r="H59" i="58" s="1"/>
  <c r="O59" i="58"/>
  <c r="S58" i="58"/>
  <c r="O58" i="58"/>
  <c r="R58" i="58" s="1"/>
  <c r="F58" i="58" s="1"/>
  <c r="G58" i="58" s="1"/>
  <c r="H58" i="58" s="1"/>
  <c r="S57" i="58"/>
  <c r="R57" i="58"/>
  <c r="F57" i="58" s="1"/>
  <c r="G57" i="58" s="1"/>
  <c r="H57" i="58" s="1"/>
  <c r="O57" i="58"/>
  <c r="S56" i="58"/>
  <c r="O56" i="58"/>
  <c r="R56" i="58" s="1"/>
  <c r="F56" i="58" s="1"/>
  <c r="G56" i="58" s="1"/>
  <c r="H56" i="58" s="1"/>
  <c r="S55" i="58"/>
  <c r="R55" i="58"/>
  <c r="F55" i="58" s="1"/>
  <c r="G55" i="58" s="1"/>
  <c r="H55" i="58" s="1"/>
  <c r="O55" i="58"/>
  <c r="S54" i="58"/>
  <c r="O54" i="58"/>
  <c r="R54" i="58" s="1"/>
  <c r="F54" i="58" s="1"/>
  <c r="G54" i="58" s="1"/>
  <c r="H54" i="58" s="1"/>
  <c r="S53" i="58"/>
  <c r="R53" i="58"/>
  <c r="F53" i="58" s="1"/>
  <c r="G53" i="58" s="1"/>
  <c r="H53" i="58" s="1"/>
  <c r="O53" i="58"/>
  <c r="S52" i="58"/>
  <c r="O52" i="58"/>
  <c r="R52" i="58" s="1"/>
  <c r="F52" i="58" s="1"/>
  <c r="G52" i="58" s="1"/>
  <c r="H52" i="58" s="1"/>
  <c r="S51" i="58"/>
  <c r="R51" i="58"/>
  <c r="F51" i="58" s="1"/>
  <c r="G51" i="58" s="1"/>
  <c r="H51" i="58" s="1"/>
  <c r="O51" i="58"/>
  <c r="S50" i="58"/>
  <c r="O50" i="58"/>
  <c r="R50" i="58" s="1"/>
  <c r="F50" i="58" s="1"/>
  <c r="G50" i="58" s="1"/>
  <c r="H48" i="58"/>
  <c r="G48" i="58"/>
  <c r="G47" i="58"/>
  <c r="H47" i="58" s="1"/>
  <c r="H46" i="58"/>
  <c r="G46" i="58"/>
  <c r="G45" i="58"/>
  <c r="H45" i="58" s="1"/>
  <c r="H44" i="58"/>
  <c r="G44" i="58"/>
  <c r="G43" i="58"/>
  <c r="H43" i="58" s="1"/>
  <c r="H42" i="58"/>
  <c r="G42" i="58"/>
  <c r="G41" i="58"/>
  <c r="H41" i="58" s="1"/>
  <c r="H40" i="58"/>
  <c r="G40" i="58"/>
  <c r="G39" i="58"/>
  <c r="H39" i="58" s="1"/>
  <c r="H38" i="58"/>
  <c r="G38" i="58"/>
  <c r="G37" i="58"/>
  <c r="H37" i="58" s="1"/>
  <c r="H36" i="58"/>
  <c r="G36" i="58"/>
  <c r="G35" i="58"/>
  <c r="H35" i="58" s="1"/>
  <c r="H34" i="58"/>
  <c r="G34" i="58"/>
  <c r="H32" i="58"/>
  <c r="G32" i="58"/>
  <c r="G31" i="58"/>
  <c r="H31" i="58" s="1"/>
  <c r="H30" i="58"/>
  <c r="G30" i="58"/>
  <c r="G29" i="58"/>
  <c r="H29" i="58" s="1"/>
  <c r="H28" i="58"/>
  <c r="G28" i="58"/>
  <c r="G27" i="58"/>
  <c r="H27" i="58" s="1"/>
  <c r="H26" i="58"/>
  <c r="G26" i="58"/>
  <c r="G25" i="58"/>
  <c r="H25" i="58" s="1"/>
  <c r="H24" i="58"/>
  <c r="G24" i="58"/>
  <c r="G23" i="58"/>
  <c r="H20" i="58"/>
  <c r="G20" i="58"/>
  <c r="G19" i="58"/>
  <c r="H19" i="58" s="1"/>
  <c r="H18" i="58"/>
  <c r="G18" i="58"/>
  <c r="G17" i="58"/>
  <c r="H17" i="58" s="1"/>
  <c r="H16" i="58"/>
  <c r="G16" i="58"/>
  <c r="G15" i="58"/>
  <c r="H15" i="58" s="1"/>
  <c r="H14" i="58"/>
  <c r="G14" i="58"/>
  <c r="G13" i="58"/>
  <c r="H13" i="58" s="1"/>
  <c r="H12" i="58"/>
  <c r="G12" i="58"/>
  <c r="G11" i="58"/>
  <c r="G186" i="57"/>
  <c r="G185" i="57"/>
  <c r="G184" i="57"/>
  <c r="G183" i="57"/>
  <c r="G182" i="57"/>
  <c r="G181" i="57"/>
  <c r="G179" i="57"/>
  <c r="G178" i="57"/>
  <c r="G177" i="57"/>
  <c r="G176" i="57"/>
  <c r="G175" i="57"/>
  <c r="G174" i="57"/>
  <c r="G172" i="57"/>
  <c r="G171" i="57"/>
  <c r="G170" i="57"/>
  <c r="G169" i="57"/>
  <c r="G168" i="57"/>
  <c r="G167" i="57"/>
  <c r="G166" i="57" s="1"/>
  <c r="H166" i="57" s="1"/>
  <c r="G165" i="57"/>
  <c r="G164" i="57"/>
  <c r="G163" i="57"/>
  <c r="G162" i="57"/>
  <c r="G161" i="57"/>
  <c r="G160" i="57"/>
  <c r="G158" i="57"/>
  <c r="G157" i="57"/>
  <c r="G156" i="57"/>
  <c r="G155" i="57"/>
  <c r="G154" i="57"/>
  <c r="G153" i="57"/>
  <c r="G151" i="57"/>
  <c r="G150" i="57"/>
  <c r="G149" i="57"/>
  <c r="G148" i="57"/>
  <c r="G147" i="57"/>
  <c r="G146" i="57"/>
  <c r="G144" i="57"/>
  <c r="G143" i="57"/>
  <c r="G142" i="57"/>
  <c r="G141" i="57"/>
  <c r="G140" i="57"/>
  <c r="G139" i="57"/>
  <c r="G138" i="57" s="1"/>
  <c r="H138" i="57" s="1"/>
  <c r="G137" i="57"/>
  <c r="G136" i="57"/>
  <c r="G135" i="57"/>
  <c r="G134" i="57"/>
  <c r="G133" i="57"/>
  <c r="G132" i="57"/>
  <c r="G130" i="57"/>
  <c r="G129" i="57"/>
  <c r="G128" i="57"/>
  <c r="G127" i="57"/>
  <c r="G126" i="57"/>
  <c r="G125" i="57"/>
  <c r="G123" i="57"/>
  <c r="G122" i="57"/>
  <c r="G121" i="57"/>
  <c r="G120" i="57"/>
  <c r="G119" i="57"/>
  <c r="G118" i="57"/>
  <c r="F111" i="57"/>
  <c r="G111" i="57" s="1"/>
  <c r="H111" i="57" s="1"/>
  <c r="G106" i="57"/>
  <c r="H106" i="57" s="1"/>
  <c r="F106" i="57"/>
  <c r="F101" i="57"/>
  <c r="G101" i="57" s="1"/>
  <c r="H101" i="57" s="1"/>
  <c r="F96" i="57"/>
  <c r="G96" i="57" s="1"/>
  <c r="H96" i="57" s="1"/>
  <c r="F91" i="57"/>
  <c r="G91" i="57" s="1"/>
  <c r="H91" i="57" s="1"/>
  <c r="G86" i="57"/>
  <c r="H86" i="57" s="1"/>
  <c r="F86" i="57"/>
  <c r="F81" i="57"/>
  <c r="G81" i="57" s="1"/>
  <c r="H81" i="57" s="1"/>
  <c r="F76" i="57"/>
  <c r="G76" i="57" s="1"/>
  <c r="H76" i="57" s="1"/>
  <c r="F71" i="57"/>
  <c r="G71" i="57" s="1"/>
  <c r="H71" i="57" s="1"/>
  <c r="G66" i="57"/>
  <c r="F66" i="57"/>
  <c r="S64" i="57"/>
  <c r="O64" i="57"/>
  <c r="R64" i="57" s="1"/>
  <c r="F64" i="57" s="1"/>
  <c r="G64" i="57" s="1"/>
  <c r="H64" i="57" s="1"/>
  <c r="S63" i="57"/>
  <c r="O63" i="57"/>
  <c r="R63" i="57" s="1"/>
  <c r="F63" i="57" s="1"/>
  <c r="G63" i="57" s="1"/>
  <c r="H63" i="57" s="1"/>
  <c r="S62" i="57"/>
  <c r="O62" i="57"/>
  <c r="R62" i="57" s="1"/>
  <c r="F62" i="57" s="1"/>
  <c r="G62" i="57"/>
  <c r="H62" i="57" s="1"/>
  <c r="S61" i="57"/>
  <c r="R61" i="57"/>
  <c r="F61" i="57" s="1"/>
  <c r="G61" i="57" s="1"/>
  <c r="H61" i="57" s="1"/>
  <c r="O61" i="57"/>
  <c r="S60" i="57"/>
  <c r="O60" i="57"/>
  <c r="R60" i="57" s="1"/>
  <c r="F60" i="57" s="1"/>
  <c r="G60" i="57" s="1"/>
  <c r="H60" i="57" s="1"/>
  <c r="S59" i="57"/>
  <c r="R59" i="57"/>
  <c r="F59" i="57" s="1"/>
  <c r="G59" i="57" s="1"/>
  <c r="H59" i="57" s="1"/>
  <c r="O59" i="57"/>
  <c r="S58" i="57"/>
  <c r="O58" i="57"/>
  <c r="R58" i="57" s="1"/>
  <c r="F58" i="57" s="1"/>
  <c r="G58" i="57" s="1"/>
  <c r="H58" i="57" s="1"/>
  <c r="S57" i="57"/>
  <c r="R57" i="57"/>
  <c r="F57" i="57" s="1"/>
  <c r="G57" i="57" s="1"/>
  <c r="H57" i="57" s="1"/>
  <c r="O57" i="57"/>
  <c r="S56" i="57"/>
  <c r="O56" i="57"/>
  <c r="R56" i="57" s="1"/>
  <c r="F56" i="57" s="1"/>
  <c r="G56" i="57" s="1"/>
  <c r="H56" i="57" s="1"/>
  <c r="S55" i="57"/>
  <c r="R55" i="57"/>
  <c r="F55" i="57" s="1"/>
  <c r="G55" i="57" s="1"/>
  <c r="H55" i="57" s="1"/>
  <c r="O55" i="57"/>
  <c r="S54" i="57"/>
  <c r="O54" i="57"/>
  <c r="R54" i="57" s="1"/>
  <c r="F54" i="57" s="1"/>
  <c r="G54" i="57" s="1"/>
  <c r="H54" i="57" s="1"/>
  <c r="S53" i="57"/>
  <c r="R53" i="57"/>
  <c r="F53" i="57" s="1"/>
  <c r="G53" i="57" s="1"/>
  <c r="H53" i="57" s="1"/>
  <c r="O53" i="57"/>
  <c r="S52" i="57"/>
  <c r="O52" i="57"/>
  <c r="R52" i="57" s="1"/>
  <c r="F52" i="57" s="1"/>
  <c r="G52" i="57" s="1"/>
  <c r="H52" i="57" s="1"/>
  <c r="S51" i="57"/>
  <c r="R51" i="57"/>
  <c r="F51" i="57" s="1"/>
  <c r="G51" i="57" s="1"/>
  <c r="H51" i="57" s="1"/>
  <c r="O51" i="57"/>
  <c r="S50" i="57"/>
  <c r="O50" i="57"/>
  <c r="R50" i="57" s="1"/>
  <c r="F50" i="57" s="1"/>
  <c r="G50" i="57" s="1"/>
  <c r="H48" i="57"/>
  <c r="G48" i="57"/>
  <c r="G47" i="57"/>
  <c r="H47" i="57" s="1"/>
  <c r="H46" i="57"/>
  <c r="G46" i="57"/>
  <c r="G45" i="57"/>
  <c r="H45" i="57" s="1"/>
  <c r="H44" i="57"/>
  <c r="G44" i="57"/>
  <c r="G43" i="57"/>
  <c r="H43" i="57" s="1"/>
  <c r="H42" i="57"/>
  <c r="G42" i="57"/>
  <c r="G41" i="57"/>
  <c r="H41" i="57" s="1"/>
  <c r="H40" i="57"/>
  <c r="G40" i="57"/>
  <c r="G39" i="57"/>
  <c r="H39" i="57" s="1"/>
  <c r="H38" i="57"/>
  <c r="G38" i="57"/>
  <c r="G37" i="57"/>
  <c r="H37" i="57" s="1"/>
  <c r="H36" i="57"/>
  <c r="G36" i="57"/>
  <c r="G35" i="57"/>
  <c r="H35" i="57" s="1"/>
  <c r="H34" i="57"/>
  <c r="G34" i="57"/>
  <c r="H32" i="57"/>
  <c r="G32" i="57"/>
  <c r="G31" i="57"/>
  <c r="H31" i="57" s="1"/>
  <c r="H30" i="57"/>
  <c r="G30" i="57"/>
  <c r="G29" i="57"/>
  <c r="H29" i="57" s="1"/>
  <c r="H28" i="57"/>
  <c r="G28" i="57"/>
  <c r="G27" i="57"/>
  <c r="H27" i="57" s="1"/>
  <c r="H26" i="57"/>
  <c r="G26" i="57"/>
  <c r="G25" i="57"/>
  <c r="H25" i="57" s="1"/>
  <c r="H24" i="57"/>
  <c r="G24" i="57"/>
  <c r="G23" i="57"/>
  <c r="H20" i="57"/>
  <c r="G20" i="57"/>
  <c r="G19" i="57"/>
  <c r="H19" i="57" s="1"/>
  <c r="H18" i="57"/>
  <c r="G18" i="57"/>
  <c r="G17" i="57"/>
  <c r="H17" i="57" s="1"/>
  <c r="H16" i="57"/>
  <c r="G16" i="57"/>
  <c r="G15" i="57"/>
  <c r="H15" i="57" s="1"/>
  <c r="H14" i="57"/>
  <c r="G14" i="57"/>
  <c r="G13" i="57"/>
  <c r="H13" i="57" s="1"/>
  <c r="H12" i="57"/>
  <c r="G12" i="57"/>
  <c r="G11" i="57"/>
  <c r="G186" i="56"/>
  <c r="G185" i="56"/>
  <c r="G184" i="56"/>
  <c r="G183" i="56"/>
  <c r="G182" i="56"/>
  <c r="G181" i="56"/>
  <c r="G179" i="56"/>
  <c r="G178" i="56"/>
  <c r="G177" i="56"/>
  <c r="G176" i="56"/>
  <c r="G175" i="56"/>
  <c r="G174" i="56"/>
  <c r="G172" i="56"/>
  <c r="G171" i="56"/>
  <c r="G170" i="56"/>
  <c r="G169" i="56"/>
  <c r="G168" i="56"/>
  <c r="G167" i="56"/>
  <c r="G166" i="56" s="1"/>
  <c r="H166" i="56" s="1"/>
  <c r="G165" i="56"/>
  <c r="G164" i="56"/>
  <c r="G163" i="56"/>
  <c r="G162" i="56"/>
  <c r="G161" i="56"/>
  <c r="G160" i="56"/>
  <c r="G158" i="56"/>
  <c r="G157" i="56"/>
  <c r="G156" i="56"/>
  <c r="G155" i="56"/>
  <c r="G154" i="56"/>
  <c r="G153" i="56"/>
  <c r="G151" i="56"/>
  <c r="G150" i="56"/>
  <c r="G149" i="56"/>
  <c r="G148" i="56"/>
  <c r="G147" i="56"/>
  <c r="G146" i="56"/>
  <c r="G144" i="56"/>
  <c r="G143" i="56"/>
  <c r="G142" i="56"/>
  <c r="G141" i="56"/>
  <c r="G140" i="56"/>
  <c r="G139" i="56"/>
  <c r="G138" i="56" s="1"/>
  <c r="H138" i="56" s="1"/>
  <c r="G137" i="56"/>
  <c r="G136" i="56"/>
  <c r="G135" i="56"/>
  <c r="G134" i="56"/>
  <c r="G133" i="56"/>
  <c r="G132" i="56"/>
  <c r="G130" i="56"/>
  <c r="G129" i="56"/>
  <c r="G128" i="56"/>
  <c r="G127" i="56"/>
  <c r="G126" i="56"/>
  <c r="G125" i="56"/>
  <c r="G123" i="56"/>
  <c r="G122" i="56"/>
  <c r="G121" i="56"/>
  <c r="G120" i="56"/>
  <c r="G119" i="56"/>
  <c r="G118" i="56"/>
  <c r="F111" i="56"/>
  <c r="G111" i="56" s="1"/>
  <c r="H111" i="56" s="1"/>
  <c r="G106" i="56"/>
  <c r="H106" i="56" s="1"/>
  <c r="F106" i="56"/>
  <c r="F101" i="56"/>
  <c r="G101" i="56" s="1"/>
  <c r="H101" i="56" s="1"/>
  <c r="F96" i="56"/>
  <c r="G96" i="56" s="1"/>
  <c r="H96" i="56" s="1"/>
  <c r="F91" i="56"/>
  <c r="G91" i="56" s="1"/>
  <c r="H91" i="56" s="1"/>
  <c r="G86" i="56"/>
  <c r="H86" i="56" s="1"/>
  <c r="F86" i="56"/>
  <c r="F81" i="56"/>
  <c r="G81" i="56" s="1"/>
  <c r="H81" i="56" s="1"/>
  <c r="F76" i="56"/>
  <c r="G76" i="56" s="1"/>
  <c r="H76" i="56" s="1"/>
  <c r="F71" i="56"/>
  <c r="G71" i="56" s="1"/>
  <c r="H71" i="56" s="1"/>
  <c r="G66" i="56"/>
  <c r="F66" i="56"/>
  <c r="S64" i="56"/>
  <c r="O64" i="56"/>
  <c r="R64" i="56" s="1"/>
  <c r="F64" i="56" s="1"/>
  <c r="G64" i="56" s="1"/>
  <c r="H64" i="56" s="1"/>
  <c r="S63" i="56"/>
  <c r="O63" i="56"/>
  <c r="R63" i="56" s="1"/>
  <c r="F63" i="56" s="1"/>
  <c r="G63" i="56" s="1"/>
  <c r="H63" i="56" s="1"/>
  <c r="S62" i="56"/>
  <c r="O62" i="56"/>
  <c r="R62" i="56" s="1"/>
  <c r="F62" i="56" s="1"/>
  <c r="G62" i="56"/>
  <c r="H62" i="56" s="1"/>
  <c r="S61" i="56"/>
  <c r="R61" i="56"/>
  <c r="F61" i="56" s="1"/>
  <c r="G61" i="56" s="1"/>
  <c r="H61" i="56" s="1"/>
  <c r="O61" i="56"/>
  <c r="S60" i="56"/>
  <c r="O60" i="56"/>
  <c r="R60" i="56" s="1"/>
  <c r="F60" i="56" s="1"/>
  <c r="G60" i="56" s="1"/>
  <c r="H60" i="56" s="1"/>
  <c r="S59" i="56"/>
  <c r="R59" i="56"/>
  <c r="F59" i="56" s="1"/>
  <c r="G59" i="56" s="1"/>
  <c r="H59" i="56" s="1"/>
  <c r="O59" i="56"/>
  <c r="S58" i="56"/>
  <c r="O58" i="56"/>
  <c r="R58" i="56" s="1"/>
  <c r="F58" i="56" s="1"/>
  <c r="G58" i="56" s="1"/>
  <c r="H58" i="56" s="1"/>
  <c r="S57" i="56"/>
  <c r="R57" i="56"/>
  <c r="F57" i="56" s="1"/>
  <c r="G57" i="56" s="1"/>
  <c r="H57" i="56" s="1"/>
  <c r="O57" i="56"/>
  <c r="S56" i="56"/>
  <c r="O56" i="56"/>
  <c r="R56" i="56" s="1"/>
  <c r="F56" i="56" s="1"/>
  <c r="G56" i="56" s="1"/>
  <c r="H56" i="56" s="1"/>
  <c r="S55" i="56"/>
  <c r="R55" i="56"/>
  <c r="F55" i="56" s="1"/>
  <c r="G55" i="56" s="1"/>
  <c r="H55" i="56" s="1"/>
  <c r="O55" i="56"/>
  <c r="S54" i="56"/>
  <c r="O54" i="56"/>
  <c r="R54" i="56" s="1"/>
  <c r="F54" i="56" s="1"/>
  <c r="G54" i="56" s="1"/>
  <c r="H54" i="56" s="1"/>
  <c r="S53" i="56"/>
  <c r="R53" i="56"/>
  <c r="F53" i="56" s="1"/>
  <c r="G53" i="56" s="1"/>
  <c r="H53" i="56" s="1"/>
  <c r="O53" i="56"/>
  <c r="S52" i="56"/>
  <c r="O52" i="56"/>
  <c r="R52" i="56" s="1"/>
  <c r="F52" i="56" s="1"/>
  <c r="G52" i="56" s="1"/>
  <c r="H52" i="56" s="1"/>
  <c r="S51" i="56"/>
  <c r="R51" i="56"/>
  <c r="F51" i="56" s="1"/>
  <c r="G51" i="56" s="1"/>
  <c r="H51" i="56" s="1"/>
  <c r="O51" i="56"/>
  <c r="S50" i="56"/>
  <c r="O50" i="56"/>
  <c r="R50" i="56" s="1"/>
  <c r="F50" i="56" s="1"/>
  <c r="G50" i="56" s="1"/>
  <c r="H48" i="56"/>
  <c r="G48" i="56"/>
  <c r="G47" i="56"/>
  <c r="H47" i="56" s="1"/>
  <c r="H46" i="56"/>
  <c r="G46" i="56"/>
  <c r="G45" i="56"/>
  <c r="H45" i="56" s="1"/>
  <c r="H44" i="56"/>
  <c r="G44" i="56"/>
  <c r="G43" i="56"/>
  <c r="H43" i="56" s="1"/>
  <c r="H42" i="56"/>
  <c r="G42" i="56"/>
  <c r="G41" i="56"/>
  <c r="H41" i="56" s="1"/>
  <c r="H40" i="56"/>
  <c r="G40" i="56"/>
  <c r="G39" i="56"/>
  <c r="H39" i="56" s="1"/>
  <c r="H38" i="56"/>
  <c r="G38" i="56"/>
  <c r="G37" i="56"/>
  <c r="H37" i="56" s="1"/>
  <c r="H36" i="56"/>
  <c r="G36" i="56"/>
  <c r="G35" i="56"/>
  <c r="H35" i="56" s="1"/>
  <c r="H34" i="56"/>
  <c r="G34" i="56"/>
  <c r="H32" i="56"/>
  <c r="G32" i="56"/>
  <c r="G31" i="56"/>
  <c r="H31" i="56" s="1"/>
  <c r="H30" i="56"/>
  <c r="G30" i="56"/>
  <c r="G29" i="56"/>
  <c r="H29" i="56" s="1"/>
  <c r="H28" i="56"/>
  <c r="G28" i="56"/>
  <c r="G27" i="56"/>
  <c r="H27" i="56" s="1"/>
  <c r="H26" i="56"/>
  <c r="G26" i="56"/>
  <c r="G25" i="56"/>
  <c r="H25" i="56" s="1"/>
  <c r="H24" i="56"/>
  <c r="G24" i="56"/>
  <c r="G23" i="56"/>
  <c r="H20" i="56"/>
  <c r="G20" i="56"/>
  <c r="G19" i="56"/>
  <c r="H19" i="56" s="1"/>
  <c r="H18" i="56"/>
  <c r="G18" i="56"/>
  <c r="G17" i="56"/>
  <c r="H17" i="56" s="1"/>
  <c r="H16" i="56"/>
  <c r="G16" i="56"/>
  <c r="G15" i="56"/>
  <c r="H15" i="56" s="1"/>
  <c r="H14" i="56"/>
  <c r="G14" i="56"/>
  <c r="G13" i="56"/>
  <c r="H13" i="56" s="1"/>
  <c r="H12" i="56"/>
  <c r="G12" i="56"/>
  <c r="G11" i="56"/>
  <c r="G186" i="55"/>
  <c r="G185" i="55"/>
  <c r="G184" i="55"/>
  <c r="G183" i="55"/>
  <c r="G182" i="55"/>
  <c r="G181" i="55"/>
  <c r="G179" i="55"/>
  <c r="G178" i="55"/>
  <c r="G177" i="55"/>
  <c r="G176" i="55"/>
  <c r="G175" i="55"/>
  <c r="G174" i="55"/>
  <c r="G172" i="55"/>
  <c r="G171" i="55"/>
  <c r="G170" i="55"/>
  <c r="G169" i="55"/>
  <c r="G168" i="55"/>
  <c r="G167" i="55"/>
  <c r="G165" i="55"/>
  <c r="G164" i="55"/>
  <c r="G163" i="55"/>
  <c r="G162" i="55"/>
  <c r="G161" i="55"/>
  <c r="G160" i="55"/>
  <c r="G159" i="55" s="1"/>
  <c r="H159" i="55" s="1"/>
  <c r="G158" i="55"/>
  <c r="G157" i="55"/>
  <c r="G156" i="55"/>
  <c r="G155" i="55"/>
  <c r="G154" i="55"/>
  <c r="G153" i="55"/>
  <c r="G151" i="55"/>
  <c r="G150" i="55"/>
  <c r="G149" i="55"/>
  <c r="G148" i="55"/>
  <c r="G147" i="55"/>
  <c r="G146" i="55"/>
  <c r="G144" i="55"/>
  <c r="G143" i="55"/>
  <c r="G142" i="55"/>
  <c r="G141" i="55"/>
  <c r="G140" i="55"/>
  <c r="G139" i="55"/>
  <c r="G137" i="55"/>
  <c r="G136" i="55"/>
  <c r="G135" i="55"/>
  <c r="G134" i="55"/>
  <c r="G133" i="55"/>
  <c r="G132" i="55"/>
  <c r="G131" i="55" s="1"/>
  <c r="H131" i="55" s="1"/>
  <c r="G130" i="55"/>
  <c r="G129" i="55"/>
  <c r="G128" i="55"/>
  <c r="G127" i="55"/>
  <c r="G126" i="55"/>
  <c r="G125" i="55"/>
  <c r="G123" i="55"/>
  <c r="G122" i="55"/>
  <c r="G121" i="55"/>
  <c r="G120" i="55"/>
  <c r="G119" i="55"/>
  <c r="G118" i="55"/>
  <c r="H111" i="55"/>
  <c r="F111" i="55"/>
  <c r="G111" i="55" s="1"/>
  <c r="G106" i="55"/>
  <c r="H106" i="55" s="1"/>
  <c r="F106" i="55"/>
  <c r="F101" i="55"/>
  <c r="G101" i="55" s="1"/>
  <c r="H101" i="55" s="1"/>
  <c r="F96" i="55"/>
  <c r="G96" i="55" s="1"/>
  <c r="H96" i="55" s="1"/>
  <c r="F91" i="55"/>
  <c r="G91" i="55" s="1"/>
  <c r="H91" i="55" s="1"/>
  <c r="G86" i="55"/>
  <c r="H86" i="55" s="1"/>
  <c r="F86" i="55"/>
  <c r="F81" i="55"/>
  <c r="G81" i="55" s="1"/>
  <c r="H81" i="55" s="1"/>
  <c r="F76" i="55"/>
  <c r="G76" i="55" s="1"/>
  <c r="H76" i="55" s="1"/>
  <c r="H71" i="55"/>
  <c r="F71" i="55"/>
  <c r="G71" i="55" s="1"/>
  <c r="G66" i="55"/>
  <c r="F66" i="55"/>
  <c r="S64" i="55"/>
  <c r="O64" i="55"/>
  <c r="R64" i="55" s="1"/>
  <c r="F64" i="55" s="1"/>
  <c r="G64" i="55"/>
  <c r="H64" i="55" s="1"/>
  <c r="S63" i="55"/>
  <c r="O63" i="55"/>
  <c r="R63" i="55" s="1"/>
  <c r="F63" i="55" s="1"/>
  <c r="G63" i="55" s="1"/>
  <c r="H63" i="55" s="1"/>
  <c r="S62" i="55"/>
  <c r="O62" i="55"/>
  <c r="R62" i="55" s="1"/>
  <c r="F62" i="55" s="1"/>
  <c r="G62" i="55"/>
  <c r="H62" i="55" s="1"/>
  <c r="S61" i="55"/>
  <c r="O61" i="55"/>
  <c r="R61" i="55" s="1"/>
  <c r="F61" i="55" s="1"/>
  <c r="G61" i="55" s="1"/>
  <c r="H61" i="55" s="1"/>
  <c r="S60" i="55"/>
  <c r="O60" i="55"/>
  <c r="R60" i="55" s="1"/>
  <c r="F60" i="55" s="1"/>
  <c r="G60" i="55"/>
  <c r="H60" i="55" s="1"/>
  <c r="S59" i="55"/>
  <c r="O59" i="55"/>
  <c r="R59" i="55" s="1"/>
  <c r="F59" i="55" s="1"/>
  <c r="G59" i="55" s="1"/>
  <c r="H59" i="55" s="1"/>
  <c r="S58" i="55"/>
  <c r="O58" i="55"/>
  <c r="R58" i="55" s="1"/>
  <c r="F58" i="55" s="1"/>
  <c r="G58" i="55"/>
  <c r="H58" i="55" s="1"/>
  <c r="S57" i="55"/>
  <c r="O57" i="55"/>
  <c r="R57" i="55" s="1"/>
  <c r="F57" i="55" s="1"/>
  <c r="G57" i="55" s="1"/>
  <c r="H57" i="55" s="1"/>
  <c r="S56" i="55"/>
  <c r="O56" i="55"/>
  <c r="R56" i="55" s="1"/>
  <c r="F56" i="55" s="1"/>
  <c r="G56" i="55"/>
  <c r="H56" i="55" s="1"/>
  <c r="S55" i="55"/>
  <c r="O55" i="55"/>
  <c r="R55" i="55" s="1"/>
  <c r="F55" i="55" s="1"/>
  <c r="G55" i="55" s="1"/>
  <c r="H55" i="55" s="1"/>
  <c r="S54" i="55"/>
  <c r="O54" i="55"/>
  <c r="R54" i="55" s="1"/>
  <c r="F54" i="55" s="1"/>
  <c r="G54" i="55"/>
  <c r="H54" i="55" s="1"/>
  <c r="S53" i="55"/>
  <c r="O53" i="55"/>
  <c r="R53" i="55" s="1"/>
  <c r="F53" i="55" s="1"/>
  <c r="G53" i="55" s="1"/>
  <c r="H53" i="55" s="1"/>
  <c r="S52" i="55"/>
  <c r="O52" i="55"/>
  <c r="R52" i="55" s="1"/>
  <c r="F52" i="55" s="1"/>
  <c r="G52" i="55"/>
  <c r="H52" i="55" s="1"/>
  <c r="S51" i="55"/>
  <c r="O51" i="55"/>
  <c r="R51" i="55" s="1"/>
  <c r="F51" i="55" s="1"/>
  <c r="G51" i="55" s="1"/>
  <c r="S50" i="55"/>
  <c r="O50" i="55"/>
  <c r="R50" i="55" s="1"/>
  <c r="F50" i="55" s="1"/>
  <c r="G50" i="55"/>
  <c r="H50" i="55" s="1"/>
  <c r="H48" i="55"/>
  <c r="G48" i="55"/>
  <c r="G47" i="55"/>
  <c r="H47" i="55" s="1"/>
  <c r="H46" i="55"/>
  <c r="G46" i="55"/>
  <c r="G45" i="55"/>
  <c r="H45" i="55" s="1"/>
  <c r="H44" i="55"/>
  <c r="G44" i="55"/>
  <c r="G43" i="55"/>
  <c r="H43" i="55" s="1"/>
  <c r="H42" i="55"/>
  <c r="G42" i="55"/>
  <c r="G41" i="55"/>
  <c r="H41" i="55" s="1"/>
  <c r="H40" i="55"/>
  <c r="G40" i="55"/>
  <c r="G39" i="55"/>
  <c r="H39" i="55" s="1"/>
  <c r="H38" i="55"/>
  <c r="G38" i="55"/>
  <c r="G37" i="55"/>
  <c r="H37" i="55" s="1"/>
  <c r="H36" i="55"/>
  <c r="G36" i="55"/>
  <c r="G35" i="55"/>
  <c r="H35" i="55" s="1"/>
  <c r="H34" i="55"/>
  <c r="G34" i="55"/>
  <c r="H32" i="55"/>
  <c r="G32" i="55"/>
  <c r="G31" i="55"/>
  <c r="H31" i="55" s="1"/>
  <c r="H30" i="55"/>
  <c r="G30" i="55"/>
  <c r="G29" i="55"/>
  <c r="H29" i="55" s="1"/>
  <c r="H28" i="55"/>
  <c r="G28" i="55"/>
  <c r="G27" i="55"/>
  <c r="H27" i="55" s="1"/>
  <c r="H26" i="55"/>
  <c r="G26" i="55"/>
  <c r="G25" i="55"/>
  <c r="H25" i="55" s="1"/>
  <c r="H24" i="55"/>
  <c r="G24" i="55"/>
  <c r="G23" i="55"/>
  <c r="H20" i="55"/>
  <c r="G20" i="55"/>
  <c r="G19" i="55"/>
  <c r="H19" i="55" s="1"/>
  <c r="H18" i="55"/>
  <c r="G18" i="55"/>
  <c r="G17" i="55"/>
  <c r="H17" i="55" s="1"/>
  <c r="H16" i="55"/>
  <c r="G16" i="55"/>
  <c r="G15" i="55"/>
  <c r="H15" i="55" s="1"/>
  <c r="H14" i="55"/>
  <c r="G14" i="55"/>
  <c r="G13" i="55"/>
  <c r="H13" i="55" s="1"/>
  <c r="H12" i="55"/>
  <c r="G12" i="55"/>
  <c r="G11" i="55"/>
  <c r="G186" i="54"/>
  <c r="G185" i="54"/>
  <c r="G184" i="54"/>
  <c r="G183" i="54"/>
  <c r="G182" i="54"/>
  <c r="G180" i="54" s="1"/>
  <c r="H180" i="54" s="1"/>
  <c r="G181" i="54"/>
  <c r="G179" i="54"/>
  <c r="G178" i="54"/>
  <c r="G177" i="54"/>
  <c r="G176" i="54"/>
  <c r="G175" i="54"/>
  <c r="G173" i="54" s="1"/>
  <c r="H173" i="54" s="1"/>
  <c r="G174" i="54"/>
  <c r="G172" i="54"/>
  <c r="G171" i="54"/>
  <c r="G170" i="54"/>
  <c r="G169" i="54"/>
  <c r="G168" i="54"/>
  <c r="G166" i="54" s="1"/>
  <c r="H166" i="54" s="1"/>
  <c r="G167" i="54"/>
  <c r="G165" i="54"/>
  <c r="G164" i="54"/>
  <c r="G163" i="54"/>
  <c r="G162" i="54"/>
  <c r="G161" i="54"/>
  <c r="G159" i="54" s="1"/>
  <c r="H159" i="54" s="1"/>
  <c r="G160" i="54"/>
  <c r="G158" i="54"/>
  <c r="G157" i="54"/>
  <c r="G156" i="54"/>
  <c r="G155" i="54"/>
  <c r="G154" i="54"/>
  <c r="G152" i="54" s="1"/>
  <c r="H152" i="54" s="1"/>
  <c r="G153" i="54"/>
  <c r="G151" i="54"/>
  <c r="G150" i="54"/>
  <c r="G149" i="54"/>
  <c r="G148" i="54"/>
  <c r="G147" i="54"/>
  <c r="G145" i="54" s="1"/>
  <c r="H145" i="54" s="1"/>
  <c r="G146" i="54"/>
  <c r="G144" i="54"/>
  <c r="G143" i="54"/>
  <c r="G142" i="54"/>
  <c r="G141" i="54"/>
  <c r="G140" i="54"/>
  <c r="G138" i="54" s="1"/>
  <c r="H138" i="54" s="1"/>
  <c r="G139" i="54"/>
  <c r="G137" i="54"/>
  <c r="G136" i="54"/>
  <c r="G135" i="54"/>
  <c r="G134" i="54"/>
  <c r="G133" i="54"/>
  <c r="G131" i="54" s="1"/>
  <c r="H131" i="54" s="1"/>
  <c r="G132" i="54"/>
  <c r="G130" i="54"/>
  <c r="G129" i="54"/>
  <c r="G128" i="54"/>
  <c r="G127" i="54"/>
  <c r="G126" i="54"/>
  <c r="G124" i="54" s="1"/>
  <c r="H124" i="54" s="1"/>
  <c r="G125" i="54"/>
  <c r="G123" i="54"/>
  <c r="G122" i="54"/>
  <c r="G121" i="54"/>
  <c r="G120" i="54"/>
  <c r="G119" i="54"/>
  <c r="G117" i="54" s="1"/>
  <c r="G118" i="54"/>
  <c r="F111" i="54"/>
  <c r="G111" i="54" s="1"/>
  <c r="H111" i="54" s="1"/>
  <c r="F106" i="54"/>
  <c r="G106" i="54" s="1"/>
  <c r="H106" i="54" s="1"/>
  <c r="F101" i="54"/>
  <c r="G101" i="54" s="1"/>
  <c r="H101" i="54" s="1"/>
  <c r="G96" i="54"/>
  <c r="H96" i="54" s="1"/>
  <c r="F96" i="54"/>
  <c r="F91" i="54"/>
  <c r="G91" i="54" s="1"/>
  <c r="H91" i="54" s="1"/>
  <c r="F86" i="54"/>
  <c r="G86" i="54" s="1"/>
  <c r="H86" i="54" s="1"/>
  <c r="F81" i="54"/>
  <c r="G81" i="54" s="1"/>
  <c r="H81" i="54" s="1"/>
  <c r="G76" i="54"/>
  <c r="H76" i="54" s="1"/>
  <c r="F76" i="54"/>
  <c r="F71" i="54"/>
  <c r="G71" i="54" s="1"/>
  <c r="H71" i="54" s="1"/>
  <c r="F66" i="54"/>
  <c r="G66" i="54" s="1"/>
  <c r="S64" i="54"/>
  <c r="O64" i="54"/>
  <c r="R64" i="54" s="1"/>
  <c r="F64" i="54" s="1"/>
  <c r="G64" i="54" s="1"/>
  <c r="H64" i="54" s="1"/>
  <c r="S63" i="54"/>
  <c r="O63" i="54"/>
  <c r="R63" i="54" s="1"/>
  <c r="F63" i="54" s="1"/>
  <c r="G63" i="54" s="1"/>
  <c r="H63" i="54" s="1"/>
  <c r="S62" i="54"/>
  <c r="O62" i="54"/>
  <c r="R62" i="54" s="1"/>
  <c r="F62" i="54" s="1"/>
  <c r="G62" i="54" s="1"/>
  <c r="H62" i="54" s="1"/>
  <c r="S61" i="54"/>
  <c r="O61" i="54"/>
  <c r="R61" i="54" s="1"/>
  <c r="F61" i="54" s="1"/>
  <c r="G61" i="54" s="1"/>
  <c r="H61" i="54" s="1"/>
  <c r="S60" i="54"/>
  <c r="O60" i="54"/>
  <c r="R60" i="54" s="1"/>
  <c r="F60" i="54" s="1"/>
  <c r="G60" i="54" s="1"/>
  <c r="H60" i="54" s="1"/>
  <c r="S59" i="54"/>
  <c r="O59" i="54"/>
  <c r="R59" i="54" s="1"/>
  <c r="F59" i="54" s="1"/>
  <c r="G59" i="54" s="1"/>
  <c r="H59" i="54" s="1"/>
  <c r="S58" i="54"/>
  <c r="O58" i="54"/>
  <c r="R58" i="54" s="1"/>
  <c r="F58" i="54" s="1"/>
  <c r="G58" i="54" s="1"/>
  <c r="H58" i="54" s="1"/>
  <c r="S57" i="54"/>
  <c r="O57" i="54"/>
  <c r="R57" i="54" s="1"/>
  <c r="F57" i="54" s="1"/>
  <c r="G57" i="54" s="1"/>
  <c r="H57" i="54" s="1"/>
  <c r="S56" i="54"/>
  <c r="O56" i="54"/>
  <c r="R56" i="54" s="1"/>
  <c r="F56" i="54" s="1"/>
  <c r="G56" i="54" s="1"/>
  <c r="H56" i="54" s="1"/>
  <c r="S55" i="54"/>
  <c r="O55" i="54"/>
  <c r="R55" i="54" s="1"/>
  <c r="F55" i="54" s="1"/>
  <c r="G55" i="54" s="1"/>
  <c r="H55" i="54" s="1"/>
  <c r="S54" i="54"/>
  <c r="O54" i="54"/>
  <c r="R54" i="54" s="1"/>
  <c r="F54" i="54" s="1"/>
  <c r="G54" i="54" s="1"/>
  <c r="H54" i="54" s="1"/>
  <c r="S53" i="54"/>
  <c r="O53" i="54"/>
  <c r="R53" i="54" s="1"/>
  <c r="F53" i="54" s="1"/>
  <c r="G53" i="54" s="1"/>
  <c r="H53" i="54" s="1"/>
  <c r="S52" i="54"/>
  <c r="O52" i="54"/>
  <c r="R52" i="54" s="1"/>
  <c r="F52" i="54" s="1"/>
  <c r="G52" i="54" s="1"/>
  <c r="H52" i="54" s="1"/>
  <c r="S51" i="54"/>
  <c r="O51" i="54"/>
  <c r="R51" i="54" s="1"/>
  <c r="F51" i="54" s="1"/>
  <c r="G51" i="54" s="1"/>
  <c r="H51" i="54" s="1"/>
  <c r="S50" i="54"/>
  <c r="O50" i="54"/>
  <c r="R50" i="54" s="1"/>
  <c r="F50" i="54" s="1"/>
  <c r="G50" i="54" s="1"/>
  <c r="G48" i="54"/>
  <c r="H48" i="54" s="1"/>
  <c r="H47" i="54"/>
  <c r="G47" i="54"/>
  <c r="G46" i="54"/>
  <c r="H46" i="54" s="1"/>
  <c r="H45" i="54"/>
  <c r="G45" i="54"/>
  <c r="G44" i="54"/>
  <c r="H44" i="54" s="1"/>
  <c r="H43" i="54"/>
  <c r="G43" i="54"/>
  <c r="G42" i="54"/>
  <c r="H42" i="54" s="1"/>
  <c r="H41" i="54"/>
  <c r="G41" i="54"/>
  <c r="G40" i="54"/>
  <c r="H40" i="54" s="1"/>
  <c r="H39" i="54"/>
  <c r="G39" i="54"/>
  <c r="G38" i="54"/>
  <c r="H38" i="54" s="1"/>
  <c r="H37" i="54"/>
  <c r="G37" i="54"/>
  <c r="G36" i="54"/>
  <c r="H36" i="54" s="1"/>
  <c r="H35" i="54"/>
  <c r="G35" i="54"/>
  <c r="G34" i="54"/>
  <c r="H34" i="54" s="1"/>
  <c r="G32" i="54"/>
  <c r="H32" i="54" s="1"/>
  <c r="H31" i="54"/>
  <c r="G31" i="54"/>
  <c r="G30" i="54"/>
  <c r="H30" i="54" s="1"/>
  <c r="H29" i="54"/>
  <c r="G29" i="54"/>
  <c r="G28" i="54"/>
  <c r="H28" i="54" s="1"/>
  <c r="H27" i="54"/>
  <c r="G27" i="54"/>
  <c r="G26" i="54"/>
  <c r="H26" i="54" s="1"/>
  <c r="H25" i="54"/>
  <c r="G25" i="54"/>
  <c r="G24" i="54"/>
  <c r="H24" i="54" s="1"/>
  <c r="H23" i="54"/>
  <c r="G23" i="54"/>
  <c r="G22" i="54"/>
  <c r="G20" i="54"/>
  <c r="H20" i="54" s="1"/>
  <c r="H19" i="54"/>
  <c r="G19" i="54"/>
  <c r="G18" i="54"/>
  <c r="H18" i="54" s="1"/>
  <c r="H17" i="54"/>
  <c r="G17" i="54"/>
  <c r="G16" i="54"/>
  <c r="H16" i="54" s="1"/>
  <c r="H15" i="54"/>
  <c r="G15" i="54"/>
  <c r="G14" i="54"/>
  <c r="H14" i="54" s="1"/>
  <c r="H13" i="54"/>
  <c r="G13" i="54"/>
  <c r="G12" i="54"/>
  <c r="H12" i="54" s="1"/>
  <c r="H11" i="54"/>
  <c r="G11" i="54"/>
  <c r="G10" i="54"/>
  <c r="G186" i="53"/>
  <c r="G185" i="53"/>
  <c r="G184" i="53"/>
  <c r="G183" i="53"/>
  <c r="G182" i="53"/>
  <c r="G181" i="53"/>
  <c r="G179" i="53"/>
  <c r="G178" i="53"/>
  <c r="G177" i="53"/>
  <c r="G176" i="53"/>
  <c r="G175" i="53"/>
  <c r="G174" i="53"/>
  <c r="G172" i="53"/>
  <c r="G171" i="53"/>
  <c r="G170" i="53"/>
  <c r="G169" i="53"/>
  <c r="G168" i="53"/>
  <c r="G167" i="53"/>
  <c r="G165" i="53"/>
  <c r="G164" i="53"/>
  <c r="G163" i="53"/>
  <c r="G162" i="53"/>
  <c r="G161" i="53"/>
  <c r="G160" i="53"/>
  <c r="G159" i="53" s="1"/>
  <c r="H159" i="53" s="1"/>
  <c r="G158" i="53"/>
  <c r="G157" i="53"/>
  <c r="G156" i="53"/>
  <c r="G155" i="53"/>
  <c r="G154" i="53"/>
  <c r="G153" i="53"/>
  <c r="G151" i="53"/>
  <c r="G150" i="53"/>
  <c r="G149" i="53"/>
  <c r="G148" i="53"/>
  <c r="G147" i="53"/>
  <c r="G146" i="53"/>
  <c r="G144" i="53"/>
  <c r="G143" i="53"/>
  <c r="G142" i="53"/>
  <c r="G141" i="53"/>
  <c r="G140" i="53"/>
  <c r="G139" i="53"/>
  <c r="G137" i="53"/>
  <c r="G136" i="53"/>
  <c r="G135" i="53"/>
  <c r="G134" i="53"/>
  <c r="G133" i="53"/>
  <c r="G132" i="53"/>
  <c r="G131" i="53" s="1"/>
  <c r="H131" i="53" s="1"/>
  <c r="G130" i="53"/>
  <c r="G129" i="53"/>
  <c r="G128" i="53"/>
  <c r="G127" i="53"/>
  <c r="G126" i="53"/>
  <c r="G125" i="53"/>
  <c r="G123" i="53"/>
  <c r="G122" i="53"/>
  <c r="G121" i="53"/>
  <c r="G120" i="53"/>
  <c r="G119" i="53"/>
  <c r="G118" i="53"/>
  <c r="H111" i="53"/>
  <c r="F111" i="53"/>
  <c r="G111" i="53" s="1"/>
  <c r="G106" i="53"/>
  <c r="H106" i="53" s="1"/>
  <c r="F106" i="53"/>
  <c r="F101" i="53"/>
  <c r="G101" i="53" s="1"/>
  <c r="H101" i="53" s="1"/>
  <c r="F96" i="53"/>
  <c r="G96" i="53" s="1"/>
  <c r="H96" i="53" s="1"/>
  <c r="F91" i="53"/>
  <c r="G91" i="53" s="1"/>
  <c r="H91" i="53" s="1"/>
  <c r="G86" i="53"/>
  <c r="H86" i="53" s="1"/>
  <c r="F86" i="53"/>
  <c r="F81" i="53"/>
  <c r="G81" i="53" s="1"/>
  <c r="H81" i="53" s="1"/>
  <c r="F76" i="53"/>
  <c r="G76" i="53" s="1"/>
  <c r="H76" i="53" s="1"/>
  <c r="H71" i="53"/>
  <c r="F71" i="53"/>
  <c r="G71" i="53" s="1"/>
  <c r="G66" i="53"/>
  <c r="F66" i="53"/>
  <c r="S64" i="53"/>
  <c r="O64" i="53"/>
  <c r="R64" i="53" s="1"/>
  <c r="F64" i="53" s="1"/>
  <c r="G64" i="53"/>
  <c r="H64" i="53" s="1"/>
  <c r="S63" i="53"/>
  <c r="O63" i="53"/>
  <c r="R63" i="53" s="1"/>
  <c r="F63" i="53" s="1"/>
  <c r="G63" i="53" s="1"/>
  <c r="H63" i="53" s="1"/>
  <c r="S62" i="53"/>
  <c r="O62" i="53"/>
  <c r="R62" i="53" s="1"/>
  <c r="F62" i="53" s="1"/>
  <c r="G62" i="53"/>
  <c r="H62" i="53" s="1"/>
  <c r="S61" i="53"/>
  <c r="O61" i="53"/>
  <c r="R61" i="53" s="1"/>
  <c r="F61" i="53" s="1"/>
  <c r="G61" i="53" s="1"/>
  <c r="H61" i="53" s="1"/>
  <c r="S60" i="53"/>
  <c r="O60" i="53"/>
  <c r="R60" i="53" s="1"/>
  <c r="F60" i="53" s="1"/>
  <c r="G60" i="53"/>
  <c r="H60" i="53" s="1"/>
  <c r="S59" i="53"/>
  <c r="O59" i="53"/>
  <c r="R59" i="53" s="1"/>
  <c r="F59" i="53" s="1"/>
  <c r="G59" i="53" s="1"/>
  <c r="H59" i="53" s="1"/>
  <c r="S58" i="53"/>
  <c r="O58" i="53"/>
  <c r="R58" i="53" s="1"/>
  <c r="F58" i="53" s="1"/>
  <c r="G58" i="53"/>
  <c r="H58" i="53" s="1"/>
  <c r="S57" i="53"/>
  <c r="O57" i="53"/>
  <c r="R57" i="53" s="1"/>
  <c r="F57" i="53" s="1"/>
  <c r="G57" i="53" s="1"/>
  <c r="H57" i="53" s="1"/>
  <c r="S56" i="53"/>
  <c r="O56" i="53"/>
  <c r="R56" i="53" s="1"/>
  <c r="F56" i="53" s="1"/>
  <c r="G56" i="53"/>
  <c r="H56" i="53" s="1"/>
  <c r="S55" i="53"/>
  <c r="O55" i="53"/>
  <c r="R55" i="53" s="1"/>
  <c r="F55" i="53" s="1"/>
  <c r="G55" i="53" s="1"/>
  <c r="H55" i="53" s="1"/>
  <c r="S54" i="53"/>
  <c r="O54" i="53"/>
  <c r="R54" i="53" s="1"/>
  <c r="F54" i="53" s="1"/>
  <c r="G54" i="53"/>
  <c r="H54" i="53" s="1"/>
  <c r="S53" i="53"/>
  <c r="O53" i="53"/>
  <c r="R53" i="53" s="1"/>
  <c r="F53" i="53" s="1"/>
  <c r="G53" i="53" s="1"/>
  <c r="H53" i="53" s="1"/>
  <c r="S52" i="53"/>
  <c r="O52" i="53"/>
  <c r="R52" i="53" s="1"/>
  <c r="F52" i="53" s="1"/>
  <c r="G52" i="53"/>
  <c r="H52" i="53" s="1"/>
  <c r="S51" i="53"/>
  <c r="O51" i="53"/>
  <c r="R51" i="53" s="1"/>
  <c r="F51" i="53" s="1"/>
  <c r="G51" i="53" s="1"/>
  <c r="S50" i="53"/>
  <c r="O50" i="53"/>
  <c r="R50" i="53" s="1"/>
  <c r="F50" i="53" s="1"/>
  <c r="G50" i="53"/>
  <c r="H50" i="53" s="1"/>
  <c r="H48" i="53"/>
  <c r="G48" i="53"/>
  <c r="G47" i="53"/>
  <c r="H47" i="53" s="1"/>
  <c r="H46" i="53"/>
  <c r="G46" i="53"/>
  <c r="G45" i="53"/>
  <c r="H45" i="53" s="1"/>
  <c r="H44" i="53"/>
  <c r="G44" i="53"/>
  <c r="G43" i="53"/>
  <c r="H43" i="53" s="1"/>
  <c r="H42" i="53"/>
  <c r="G42" i="53"/>
  <c r="G41" i="53"/>
  <c r="H41" i="53" s="1"/>
  <c r="H40" i="53"/>
  <c r="G40" i="53"/>
  <c r="G39" i="53"/>
  <c r="H39" i="53" s="1"/>
  <c r="H38" i="53"/>
  <c r="G38" i="53"/>
  <c r="G37" i="53"/>
  <c r="H37" i="53" s="1"/>
  <c r="H36" i="53"/>
  <c r="G36" i="53"/>
  <c r="G35" i="53"/>
  <c r="H35" i="53" s="1"/>
  <c r="H34" i="53"/>
  <c r="G34" i="53"/>
  <c r="H32" i="53"/>
  <c r="G32" i="53"/>
  <c r="G31" i="53"/>
  <c r="H31" i="53" s="1"/>
  <c r="H30" i="53"/>
  <c r="G30" i="53"/>
  <c r="G29" i="53"/>
  <c r="H29" i="53" s="1"/>
  <c r="H28" i="53"/>
  <c r="G28" i="53"/>
  <c r="G27" i="53"/>
  <c r="H27" i="53" s="1"/>
  <c r="H26" i="53"/>
  <c r="G26" i="53"/>
  <c r="G25" i="53"/>
  <c r="H25" i="53" s="1"/>
  <c r="H24" i="53"/>
  <c r="G24" i="53"/>
  <c r="G23" i="53"/>
  <c r="H20" i="53"/>
  <c r="G20" i="53"/>
  <c r="G19" i="53"/>
  <c r="H19" i="53" s="1"/>
  <c r="H18" i="53"/>
  <c r="G18" i="53"/>
  <c r="G17" i="53"/>
  <c r="H17" i="53" s="1"/>
  <c r="H16" i="53"/>
  <c r="G16" i="53"/>
  <c r="G15" i="53"/>
  <c r="H15" i="53" s="1"/>
  <c r="H14" i="53"/>
  <c r="G14" i="53"/>
  <c r="G13" i="53"/>
  <c r="H13" i="53" s="1"/>
  <c r="H12" i="53"/>
  <c r="G12" i="53"/>
  <c r="G11" i="53"/>
  <c r="G186" i="52"/>
  <c r="G185" i="52"/>
  <c r="G184" i="52"/>
  <c r="G183" i="52"/>
  <c r="G182" i="52"/>
  <c r="G181" i="52"/>
  <c r="G180" i="52" s="1"/>
  <c r="H180" i="52" s="1"/>
  <c r="G179" i="52"/>
  <c r="G178" i="52"/>
  <c r="G177" i="52"/>
  <c r="G176" i="52"/>
  <c r="G175" i="52"/>
  <c r="G174" i="52"/>
  <c r="G173" i="52" s="1"/>
  <c r="H173" i="52" s="1"/>
  <c r="G172" i="52"/>
  <c r="G171" i="52"/>
  <c r="G170" i="52"/>
  <c r="G169" i="52"/>
  <c r="G168" i="52"/>
  <c r="G167" i="52"/>
  <c r="G166" i="52" s="1"/>
  <c r="H166" i="52" s="1"/>
  <c r="G165" i="52"/>
  <c r="G164" i="52"/>
  <c r="G163" i="52"/>
  <c r="G162" i="52"/>
  <c r="G161" i="52"/>
  <c r="G160" i="52"/>
  <c r="G159" i="52" s="1"/>
  <c r="H159" i="52" s="1"/>
  <c r="G158" i="52"/>
  <c r="G157" i="52"/>
  <c r="G156" i="52"/>
  <c r="G155" i="52"/>
  <c r="G154" i="52"/>
  <c r="G153" i="52"/>
  <c r="G152" i="52" s="1"/>
  <c r="H152" i="52" s="1"/>
  <c r="G151" i="52"/>
  <c r="G150" i="52"/>
  <c r="G149" i="52"/>
  <c r="G148" i="52"/>
  <c r="G147" i="52"/>
  <c r="G146" i="52"/>
  <c r="G145" i="52" s="1"/>
  <c r="H145" i="52" s="1"/>
  <c r="G144" i="52"/>
  <c r="G143" i="52"/>
  <c r="G142" i="52"/>
  <c r="G141" i="52"/>
  <c r="G140" i="52"/>
  <c r="G139" i="52"/>
  <c r="G138" i="52" s="1"/>
  <c r="H138" i="52" s="1"/>
  <c r="G137" i="52"/>
  <c r="G136" i="52"/>
  <c r="G135" i="52"/>
  <c r="G134" i="52"/>
  <c r="G133" i="52"/>
  <c r="G132" i="52"/>
  <c r="G131" i="52" s="1"/>
  <c r="H131" i="52" s="1"/>
  <c r="G130" i="52"/>
  <c r="G129" i="52"/>
  <c r="G128" i="52"/>
  <c r="G127" i="52"/>
  <c r="G126" i="52"/>
  <c r="G125" i="52"/>
  <c r="G124" i="52" s="1"/>
  <c r="H124" i="52" s="1"/>
  <c r="H116" i="52" s="1"/>
  <c r="G123" i="52"/>
  <c r="G122" i="52"/>
  <c r="G121" i="52"/>
  <c r="G120" i="52"/>
  <c r="G119" i="52"/>
  <c r="G118" i="52"/>
  <c r="G117" i="52" s="1"/>
  <c r="H117" i="52" s="1"/>
  <c r="G116" i="52"/>
  <c r="F111" i="52"/>
  <c r="G111" i="52" s="1"/>
  <c r="H111" i="52" s="1"/>
  <c r="F106" i="52"/>
  <c r="G106" i="52" s="1"/>
  <c r="H106" i="52" s="1"/>
  <c r="H101" i="52"/>
  <c r="G101" i="52"/>
  <c r="F101" i="52"/>
  <c r="F96" i="52"/>
  <c r="G96" i="52" s="1"/>
  <c r="H96" i="52" s="1"/>
  <c r="F91" i="52"/>
  <c r="G91" i="52" s="1"/>
  <c r="H91" i="52" s="1"/>
  <c r="F86" i="52"/>
  <c r="G86" i="52" s="1"/>
  <c r="H86" i="52" s="1"/>
  <c r="H81" i="52"/>
  <c r="G81" i="52"/>
  <c r="F81" i="52"/>
  <c r="F76" i="52"/>
  <c r="G76" i="52" s="1"/>
  <c r="H76" i="52" s="1"/>
  <c r="F71" i="52"/>
  <c r="G71" i="52" s="1"/>
  <c r="H71" i="52" s="1"/>
  <c r="F66" i="52"/>
  <c r="G66" i="52" s="1"/>
  <c r="S64" i="52"/>
  <c r="O64" i="52"/>
  <c r="R64" i="52" s="1"/>
  <c r="F64" i="52" s="1"/>
  <c r="G64" i="52" s="1"/>
  <c r="H64" i="52"/>
  <c r="S63" i="52"/>
  <c r="R63" i="52"/>
  <c r="F63" i="52" s="1"/>
  <c r="G63" i="52" s="1"/>
  <c r="H63" i="52" s="1"/>
  <c r="O63" i="52"/>
  <c r="S62" i="52"/>
  <c r="O62" i="52"/>
  <c r="R62" i="52" s="1"/>
  <c r="F62" i="52" s="1"/>
  <c r="G62" i="52" s="1"/>
  <c r="H62" i="52"/>
  <c r="S61" i="52"/>
  <c r="R61" i="52"/>
  <c r="F61" i="52" s="1"/>
  <c r="G61" i="52" s="1"/>
  <c r="H61" i="52" s="1"/>
  <c r="O61" i="52"/>
  <c r="S60" i="52"/>
  <c r="O60" i="52"/>
  <c r="R60" i="52" s="1"/>
  <c r="F60" i="52" s="1"/>
  <c r="G60" i="52" s="1"/>
  <c r="H60" i="52"/>
  <c r="S59" i="52"/>
  <c r="R59" i="52"/>
  <c r="F59" i="52" s="1"/>
  <c r="G59" i="52" s="1"/>
  <c r="H59" i="52" s="1"/>
  <c r="O59" i="52"/>
  <c r="S58" i="52"/>
  <c r="O58" i="52"/>
  <c r="R58" i="52" s="1"/>
  <c r="F58" i="52" s="1"/>
  <c r="G58" i="52" s="1"/>
  <c r="H58" i="52"/>
  <c r="S57" i="52"/>
  <c r="R57" i="52"/>
  <c r="F57" i="52" s="1"/>
  <c r="G57" i="52" s="1"/>
  <c r="H57" i="52" s="1"/>
  <c r="O57" i="52"/>
  <c r="S56" i="52"/>
  <c r="O56" i="52"/>
  <c r="R56" i="52" s="1"/>
  <c r="F56" i="52" s="1"/>
  <c r="G56" i="52" s="1"/>
  <c r="H56" i="52"/>
  <c r="S55" i="52"/>
  <c r="R55" i="52"/>
  <c r="F55" i="52" s="1"/>
  <c r="G55" i="52" s="1"/>
  <c r="H55" i="52" s="1"/>
  <c r="O55" i="52"/>
  <c r="S54" i="52"/>
  <c r="O54" i="52"/>
  <c r="R54" i="52" s="1"/>
  <c r="F54" i="52" s="1"/>
  <c r="G54" i="52" s="1"/>
  <c r="H54" i="52"/>
  <c r="S53" i="52"/>
  <c r="R53" i="52"/>
  <c r="F53" i="52" s="1"/>
  <c r="G53" i="52" s="1"/>
  <c r="H53" i="52" s="1"/>
  <c r="O53" i="52"/>
  <c r="S52" i="52"/>
  <c r="O52" i="52"/>
  <c r="R52" i="52" s="1"/>
  <c r="F52" i="52" s="1"/>
  <c r="G52" i="52" s="1"/>
  <c r="H52" i="52"/>
  <c r="S51" i="52"/>
  <c r="R51" i="52"/>
  <c r="F51" i="52" s="1"/>
  <c r="G51" i="52" s="1"/>
  <c r="H51" i="52" s="1"/>
  <c r="O51" i="52"/>
  <c r="S50" i="52"/>
  <c r="O50" i="52"/>
  <c r="R50" i="52" s="1"/>
  <c r="F50" i="52" s="1"/>
  <c r="G50" i="52" s="1"/>
  <c r="H50" i="52"/>
  <c r="H49" i="52" s="1"/>
  <c r="G48" i="52"/>
  <c r="H48" i="52" s="1"/>
  <c r="H47" i="52"/>
  <c r="G47" i="52"/>
  <c r="G46" i="52"/>
  <c r="H46" i="52" s="1"/>
  <c r="G45" i="52"/>
  <c r="H45" i="52" s="1"/>
  <c r="G44" i="52"/>
  <c r="H44" i="52" s="1"/>
  <c r="G43" i="52"/>
  <c r="H43" i="52" s="1"/>
  <c r="G42" i="52"/>
  <c r="H42" i="52" s="1"/>
  <c r="G41" i="52"/>
  <c r="H41" i="52" s="1"/>
  <c r="G40" i="52"/>
  <c r="H40" i="52" s="1"/>
  <c r="H39" i="52"/>
  <c r="G39" i="52"/>
  <c r="G38" i="52"/>
  <c r="H38" i="52" s="1"/>
  <c r="G37" i="52"/>
  <c r="H37" i="52" s="1"/>
  <c r="G36" i="52"/>
  <c r="H36" i="52" s="1"/>
  <c r="G35" i="52"/>
  <c r="H35" i="52" s="1"/>
  <c r="G34" i="52"/>
  <c r="H34" i="52" s="1"/>
  <c r="H33" i="52" s="1"/>
  <c r="G32" i="52"/>
  <c r="H32" i="52" s="1"/>
  <c r="H31" i="52"/>
  <c r="G31" i="52"/>
  <c r="G30" i="52"/>
  <c r="H30" i="52" s="1"/>
  <c r="G29" i="52"/>
  <c r="H29" i="52" s="1"/>
  <c r="G28" i="52"/>
  <c r="H28" i="52" s="1"/>
  <c r="G27" i="52"/>
  <c r="H27" i="52" s="1"/>
  <c r="G26" i="52"/>
  <c r="H26" i="52" s="1"/>
  <c r="G25" i="52"/>
  <c r="H25" i="52" s="1"/>
  <c r="G24" i="52"/>
  <c r="H24" i="52" s="1"/>
  <c r="H23" i="52"/>
  <c r="G23" i="52"/>
  <c r="G20" i="52"/>
  <c r="H20" i="52" s="1"/>
  <c r="G19" i="52"/>
  <c r="H19" i="52" s="1"/>
  <c r="G18" i="52"/>
  <c r="H18" i="52" s="1"/>
  <c r="H17" i="52"/>
  <c r="G17" i="52"/>
  <c r="G16" i="52"/>
  <c r="H16" i="52" s="1"/>
  <c r="G15" i="52"/>
  <c r="H15" i="52" s="1"/>
  <c r="G14" i="52"/>
  <c r="H14" i="52" s="1"/>
  <c r="G13" i="52"/>
  <c r="H13" i="52" s="1"/>
  <c r="G12" i="52"/>
  <c r="H12" i="52" s="1"/>
  <c r="G11" i="52"/>
  <c r="H11" i="52" s="1"/>
  <c r="H10" i="52" s="1"/>
  <c r="G186" i="51"/>
  <c r="G185" i="51"/>
  <c r="G184" i="51"/>
  <c r="G183" i="51"/>
  <c r="G182" i="51"/>
  <c r="G181" i="51"/>
  <c r="G179" i="51"/>
  <c r="G178" i="51"/>
  <c r="G177" i="51"/>
  <c r="G176" i="51"/>
  <c r="G175" i="51"/>
  <c r="G174" i="51"/>
  <c r="G172" i="51"/>
  <c r="G171" i="51"/>
  <c r="G170" i="51"/>
  <c r="G169" i="51"/>
  <c r="G168" i="51"/>
  <c r="G167" i="51"/>
  <c r="G166" i="51" s="1"/>
  <c r="H166" i="51" s="1"/>
  <c r="G165" i="51"/>
  <c r="G164" i="51"/>
  <c r="G163" i="51"/>
  <c r="G162" i="51"/>
  <c r="G161" i="51"/>
  <c r="G160" i="51"/>
  <c r="G158" i="51"/>
  <c r="G157" i="51"/>
  <c r="G156" i="51"/>
  <c r="G155" i="51"/>
  <c r="G154" i="51"/>
  <c r="G153" i="51"/>
  <c r="G151" i="51"/>
  <c r="G150" i="51"/>
  <c r="G149" i="51"/>
  <c r="G148" i="51"/>
  <c r="G147" i="51"/>
  <c r="G146" i="51"/>
  <c r="G144" i="51"/>
  <c r="G143" i="51"/>
  <c r="G142" i="51"/>
  <c r="G141" i="51"/>
  <c r="G140" i="51"/>
  <c r="G139" i="51"/>
  <c r="G138" i="51" s="1"/>
  <c r="H138" i="51" s="1"/>
  <c r="G137" i="51"/>
  <c r="G136" i="51"/>
  <c r="G135" i="51"/>
  <c r="G134" i="51"/>
  <c r="G133" i="51"/>
  <c r="G132" i="51"/>
  <c r="G130" i="51"/>
  <c r="G129" i="51"/>
  <c r="G128" i="51"/>
  <c r="G127" i="51"/>
  <c r="G126" i="51"/>
  <c r="G125" i="51"/>
  <c r="G123" i="51"/>
  <c r="G122" i="51"/>
  <c r="G121" i="51"/>
  <c r="G120" i="51"/>
  <c r="G119" i="51"/>
  <c r="G118" i="51"/>
  <c r="F111" i="51"/>
  <c r="G111" i="51" s="1"/>
  <c r="H111" i="51" s="1"/>
  <c r="G106" i="51"/>
  <c r="H106" i="51" s="1"/>
  <c r="F106" i="51"/>
  <c r="F101" i="51"/>
  <c r="G101" i="51" s="1"/>
  <c r="H101" i="51" s="1"/>
  <c r="F96" i="51"/>
  <c r="G96" i="51" s="1"/>
  <c r="H96" i="51" s="1"/>
  <c r="F91" i="51"/>
  <c r="G91" i="51" s="1"/>
  <c r="H91" i="51" s="1"/>
  <c r="G86" i="51"/>
  <c r="H86" i="51" s="1"/>
  <c r="F86" i="51"/>
  <c r="F81" i="51"/>
  <c r="G81" i="51" s="1"/>
  <c r="H81" i="51" s="1"/>
  <c r="F76" i="51"/>
  <c r="G76" i="51" s="1"/>
  <c r="H76" i="51" s="1"/>
  <c r="F71" i="51"/>
  <c r="G71" i="51" s="1"/>
  <c r="H71" i="51" s="1"/>
  <c r="G66" i="51"/>
  <c r="F66" i="51"/>
  <c r="S64" i="51"/>
  <c r="O64" i="51"/>
  <c r="R64" i="51" s="1"/>
  <c r="F64" i="51" s="1"/>
  <c r="G64" i="51" s="1"/>
  <c r="H64" i="51" s="1"/>
  <c r="S63" i="51"/>
  <c r="O63" i="51"/>
  <c r="R63" i="51" s="1"/>
  <c r="F63" i="51" s="1"/>
  <c r="G63" i="51" s="1"/>
  <c r="H63" i="51" s="1"/>
  <c r="S62" i="51"/>
  <c r="O62" i="51"/>
  <c r="R62" i="51" s="1"/>
  <c r="F62" i="51" s="1"/>
  <c r="G62" i="51"/>
  <c r="H62" i="51" s="1"/>
  <c r="S61" i="51"/>
  <c r="R61" i="51"/>
  <c r="F61" i="51" s="1"/>
  <c r="G61" i="51" s="1"/>
  <c r="H61" i="51" s="1"/>
  <c r="O61" i="51"/>
  <c r="S60" i="51"/>
  <c r="O60" i="51"/>
  <c r="R60" i="51" s="1"/>
  <c r="F60" i="51" s="1"/>
  <c r="G60" i="51" s="1"/>
  <c r="H60" i="51" s="1"/>
  <c r="S59" i="51"/>
  <c r="R59" i="51"/>
  <c r="F59" i="51" s="1"/>
  <c r="G59" i="51" s="1"/>
  <c r="H59" i="51" s="1"/>
  <c r="O59" i="51"/>
  <c r="S58" i="51"/>
  <c r="O58" i="51"/>
  <c r="R58" i="51" s="1"/>
  <c r="F58" i="51" s="1"/>
  <c r="G58" i="51" s="1"/>
  <c r="H58" i="51" s="1"/>
  <c r="S57" i="51"/>
  <c r="R57" i="51"/>
  <c r="F57" i="51" s="1"/>
  <c r="G57" i="51" s="1"/>
  <c r="H57" i="51" s="1"/>
  <c r="O57" i="51"/>
  <c r="S56" i="51"/>
  <c r="O56" i="51"/>
  <c r="R56" i="51" s="1"/>
  <c r="F56" i="51" s="1"/>
  <c r="G56" i="51" s="1"/>
  <c r="H56" i="51" s="1"/>
  <c r="S55" i="51"/>
  <c r="R55" i="51"/>
  <c r="F55" i="51" s="1"/>
  <c r="G55" i="51" s="1"/>
  <c r="H55" i="51" s="1"/>
  <c r="O55" i="51"/>
  <c r="S54" i="51"/>
  <c r="O54" i="51"/>
  <c r="R54" i="51" s="1"/>
  <c r="F54" i="51" s="1"/>
  <c r="G54" i="51" s="1"/>
  <c r="H54" i="51" s="1"/>
  <c r="S53" i="51"/>
  <c r="R53" i="51"/>
  <c r="F53" i="51" s="1"/>
  <c r="G53" i="51" s="1"/>
  <c r="H53" i="51" s="1"/>
  <c r="O53" i="51"/>
  <c r="S52" i="51"/>
  <c r="O52" i="51"/>
  <c r="R52" i="51" s="1"/>
  <c r="F52" i="51" s="1"/>
  <c r="G52" i="51" s="1"/>
  <c r="H52" i="51" s="1"/>
  <c r="S51" i="51"/>
  <c r="R51" i="51"/>
  <c r="F51" i="51" s="1"/>
  <c r="G51" i="51" s="1"/>
  <c r="H51" i="51" s="1"/>
  <c r="O51" i="51"/>
  <c r="S50" i="51"/>
  <c r="O50" i="51"/>
  <c r="R50" i="51" s="1"/>
  <c r="F50" i="51" s="1"/>
  <c r="G50" i="51" s="1"/>
  <c r="H48" i="51"/>
  <c r="G48" i="51"/>
  <c r="G47" i="51"/>
  <c r="H47" i="51" s="1"/>
  <c r="H46" i="51"/>
  <c r="G46" i="51"/>
  <c r="G45" i="51"/>
  <c r="H45" i="51" s="1"/>
  <c r="H44" i="51"/>
  <c r="G44" i="51"/>
  <c r="G43" i="51"/>
  <c r="H43" i="51" s="1"/>
  <c r="H42" i="51"/>
  <c r="G42" i="51"/>
  <c r="G41" i="51"/>
  <c r="H41" i="51" s="1"/>
  <c r="H40" i="51"/>
  <c r="G40" i="51"/>
  <c r="G39" i="51"/>
  <c r="H39" i="51" s="1"/>
  <c r="H38" i="51"/>
  <c r="G38" i="51"/>
  <c r="G37" i="51"/>
  <c r="H37" i="51" s="1"/>
  <c r="H36" i="51"/>
  <c r="G36" i="51"/>
  <c r="G35" i="51"/>
  <c r="H35" i="51" s="1"/>
  <c r="H34" i="51"/>
  <c r="G34" i="51"/>
  <c r="H32" i="51"/>
  <c r="G32" i="51"/>
  <c r="G31" i="51"/>
  <c r="H31" i="51" s="1"/>
  <c r="H30" i="51"/>
  <c r="G30" i="51"/>
  <c r="G29" i="51"/>
  <c r="H29" i="51" s="1"/>
  <c r="H28" i="51"/>
  <c r="G28" i="51"/>
  <c r="G27" i="51"/>
  <c r="H27" i="51" s="1"/>
  <c r="H26" i="51"/>
  <c r="G26" i="51"/>
  <c r="G25" i="51"/>
  <c r="H25" i="51" s="1"/>
  <c r="H24" i="51"/>
  <c r="G24" i="51"/>
  <c r="G23" i="51"/>
  <c r="H20" i="51"/>
  <c r="G20" i="51"/>
  <c r="G19" i="51"/>
  <c r="H19" i="51" s="1"/>
  <c r="H18" i="51"/>
  <c r="G18" i="51"/>
  <c r="G17" i="51"/>
  <c r="H17" i="51" s="1"/>
  <c r="H16" i="51"/>
  <c r="G16" i="51"/>
  <c r="G15" i="51"/>
  <c r="H15" i="51" s="1"/>
  <c r="H14" i="51"/>
  <c r="G14" i="51"/>
  <c r="G13" i="51"/>
  <c r="H13" i="51" s="1"/>
  <c r="H12" i="51"/>
  <c r="G12" i="51"/>
  <c r="G11" i="51"/>
  <c r="G186" i="50"/>
  <c r="G185" i="50"/>
  <c r="G184" i="50"/>
  <c r="G183" i="50"/>
  <c r="G182" i="50"/>
  <c r="G181" i="50"/>
  <c r="G179" i="50"/>
  <c r="G178" i="50"/>
  <c r="G177" i="50"/>
  <c r="G176" i="50"/>
  <c r="G175" i="50"/>
  <c r="G174" i="50"/>
  <c r="G172" i="50"/>
  <c r="G171" i="50"/>
  <c r="G170" i="50"/>
  <c r="G169" i="50"/>
  <c r="G168" i="50"/>
  <c r="G167" i="50"/>
  <c r="G166" i="50" s="1"/>
  <c r="H166" i="50" s="1"/>
  <c r="G165" i="50"/>
  <c r="G164" i="50"/>
  <c r="G163" i="50"/>
  <c r="G162" i="50"/>
  <c r="G161" i="50"/>
  <c r="G160" i="50"/>
  <c r="G158" i="50"/>
  <c r="G157" i="50"/>
  <c r="G156" i="50"/>
  <c r="G155" i="50"/>
  <c r="G154" i="50"/>
  <c r="G153" i="50"/>
  <c r="G151" i="50"/>
  <c r="G150" i="50"/>
  <c r="G149" i="50"/>
  <c r="G148" i="50"/>
  <c r="G147" i="50"/>
  <c r="G146" i="50"/>
  <c r="G144" i="50"/>
  <c r="G143" i="50"/>
  <c r="G142" i="50"/>
  <c r="G141" i="50"/>
  <c r="G140" i="50"/>
  <c r="G139" i="50"/>
  <c r="G138" i="50" s="1"/>
  <c r="H138" i="50" s="1"/>
  <c r="G137" i="50"/>
  <c r="G136" i="50"/>
  <c r="G135" i="50"/>
  <c r="G134" i="50"/>
  <c r="G133" i="50"/>
  <c r="G132" i="50"/>
  <c r="G130" i="50"/>
  <c r="G129" i="50"/>
  <c r="G128" i="50"/>
  <c r="G127" i="50"/>
  <c r="G126" i="50"/>
  <c r="G125" i="50"/>
  <c r="G123" i="50"/>
  <c r="G122" i="50"/>
  <c r="G121" i="50"/>
  <c r="G120" i="50"/>
  <c r="G119" i="50"/>
  <c r="G118" i="50"/>
  <c r="F111" i="50"/>
  <c r="G111" i="50" s="1"/>
  <c r="H111" i="50" s="1"/>
  <c r="G106" i="50"/>
  <c r="H106" i="50" s="1"/>
  <c r="F106" i="50"/>
  <c r="F101" i="50"/>
  <c r="G101" i="50" s="1"/>
  <c r="H101" i="50" s="1"/>
  <c r="F96" i="50"/>
  <c r="G96" i="50" s="1"/>
  <c r="H96" i="50" s="1"/>
  <c r="F91" i="50"/>
  <c r="G91" i="50" s="1"/>
  <c r="H91" i="50" s="1"/>
  <c r="G86" i="50"/>
  <c r="H86" i="50" s="1"/>
  <c r="F86" i="50"/>
  <c r="F81" i="50"/>
  <c r="G81" i="50" s="1"/>
  <c r="H81" i="50" s="1"/>
  <c r="F76" i="50"/>
  <c r="G76" i="50" s="1"/>
  <c r="H76" i="50" s="1"/>
  <c r="F71" i="50"/>
  <c r="G71" i="50" s="1"/>
  <c r="H71" i="50" s="1"/>
  <c r="G66" i="50"/>
  <c r="F66" i="50"/>
  <c r="S64" i="50"/>
  <c r="O64" i="50"/>
  <c r="R64" i="50" s="1"/>
  <c r="F64" i="50" s="1"/>
  <c r="G64" i="50" s="1"/>
  <c r="H64" i="50" s="1"/>
  <c r="S63" i="50"/>
  <c r="O63" i="50"/>
  <c r="R63" i="50" s="1"/>
  <c r="F63" i="50" s="1"/>
  <c r="G63" i="50" s="1"/>
  <c r="H63" i="50" s="1"/>
  <c r="S62" i="50"/>
  <c r="O62" i="50"/>
  <c r="R62" i="50" s="1"/>
  <c r="F62" i="50" s="1"/>
  <c r="G62" i="50"/>
  <c r="H62" i="50" s="1"/>
  <c r="S61" i="50"/>
  <c r="R61" i="50"/>
  <c r="F61" i="50" s="1"/>
  <c r="G61" i="50" s="1"/>
  <c r="H61" i="50" s="1"/>
  <c r="O61" i="50"/>
  <c r="S60" i="50"/>
  <c r="O60" i="50"/>
  <c r="R60" i="50" s="1"/>
  <c r="F60" i="50" s="1"/>
  <c r="G60" i="50" s="1"/>
  <c r="H60" i="50" s="1"/>
  <c r="S59" i="50"/>
  <c r="R59" i="50"/>
  <c r="F59" i="50" s="1"/>
  <c r="G59" i="50" s="1"/>
  <c r="H59" i="50" s="1"/>
  <c r="O59" i="50"/>
  <c r="S58" i="50"/>
  <c r="O58" i="50"/>
  <c r="R58" i="50" s="1"/>
  <c r="F58" i="50" s="1"/>
  <c r="G58" i="50" s="1"/>
  <c r="H58" i="50" s="1"/>
  <c r="S57" i="50"/>
  <c r="R57" i="50"/>
  <c r="F57" i="50" s="1"/>
  <c r="G57" i="50" s="1"/>
  <c r="H57" i="50" s="1"/>
  <c r="O57" i="50"/>
  <c r="S56" i="50"/>
  <c r="O56" i="50"/>
  <c r="R56" i="50" s="1"/>
  <c r="F56" i="50" s="1"/>
  <c r="G56" i="50" s="1"/>
  <c r="H56" i="50" s="1"/>
  <c r="S55" i="50"/>
  <c r="R55" i="50"/>
  <c r="F55" i="50" s="1"/>
  <c r="G55" i="50" s="1"/>
  <c r="H55" i="50" s="1"/>
  <c r="O55" i="50"/>
  <c r="S54" i="50"/>
  <c r="O54" i="50"/>
  <c r="R54" i="50" s="1"/>
  <c r="F54" i="50" s="1"/>
  <c r="G54" i="50" s="1"/>
  <c r="H54" i="50" s="1"/>
  <c r="S53" i="50"/>
  <c r="R53" i="50"/>
  <c r="F53" i="50" s="1"/>
  <c r="G53" i="50" s="1"/>
  <c r="H53" i="50" s="1"/>
  <c r="O53" i="50"/>
  <c r="S52" i="50"/>
  <c r="O52" i="50"/>
  <c r="R52" i="50" s="1"/>
  <c r="F52" i="50" s="1"/>
  <c r="G52" i="50" s="1"/>
  <c r="H52" i="50" s="1"/>
  <c r="S51" i="50"/>
  <c r="R51" i="50"/>
  <c r="F51" i="50" s="1"/>
  <c r="G51" i="50" s="1"/>
  <c r="H51" i="50" s="1"/>
  <c r="O51" i="50"/>
  <c r="S50" i="50"/>
  <c r="O50" i="50"/>
  <c r="R50" i="50" s="1"/>
  <c r="F50" i="50" s="1"/>
  <c r="G50" i="50" s="1"/>
  <c r="H48" i="50"/>
  <c r="G48" i="50"/>
  <c r="G47" i="50"/>
  <c r="H47" i="50" s="1"/>
  <c r="H46" i="50"/>
  <c r="G46" i="50"/>
  <c r="G45" i="50"/>
  <c r="H45" i="50" s="1"/>
  <c r="H44" i="50"/>
  <c r="G44" i="50"/>
  <c r="G43" i="50"/>
  <c r="H43" i="50" s="1"/>
  <c r="H42" i="50"/>
  <c r="G42" i="50"/>
  <c r="G41" i="50"/>
  <c r="H41" i="50" s="1"/>
  <c r="H40" i="50"/>
  <c r="G40" i="50"/>
  <c r="G39" i="50"/>
  <c r="H39" i="50" s="1"/>
  <c r="H38" i="50"/>
  <c r="G38" i="50"/>
  <c r="G37" i="50"/>
  <c r="H37" i="50" s="1"/>
  <c r="H36" i="50"/>
  <c r="G36" i="50"/>
  <c r="G35" i="50"/>
  <c r="H35" i="50" s="1"/>
  <c r="H34" i="50"/>
  <c r="G34" i="50"/>
  <c r="H32" i="50"/>
  <c r="G32" i="50"/>
  <c r="G31" i="50"/>
  <c r="H31" i="50" s="1"/>
  <c r="H30" i="50"/>
  <c r="G30" i="50"/>
  <c r="G29" i="50"/>
  <c r="H29" i="50" s="1"/>
  <c r="H28" i="50"/>
  <c r="G28" i="50"/>
  <c r="G27" i="50"/>
  <c r="H27" i="50" s="1"/>
  <c r="H26" i="50"/>
  <c r="G26" i="50"/>
  <c r="G25" i="50"/>
  <c r="H25" i="50" s="1"/>
  <c r="H24" i="50"/>
  <c r="G24" i="50"/>
  <c r="G23" i="50"/>
  <c r="H20" i="50"/>
  <c r="G20" i="50"/>
  <c r="G19" i="50"/>
  <c r="H19" i="50" s="1"/>
  <c r="H18" i="50"/>
  <c r="G18" i="50"/>
  <c r="G17" i="50"/>
  <c r="H17" i="50" s="1"/>
  <c r="H16" i="50"/>
  <c r="G16" i="50"/>
  <c r="G15" i="50"/>
  <c r="H15" i="50" s="1"/>
  <c r="H14" i="50"/>
  <c r="G14" i="50"/>
  <c r="G13" i="50"/>
  <c r="H13" i="50" s="1"/>
  <c r="H12" i="50"/>
  <c r="G12" i="50"/>
  <c r="G11" i="50"/>
  <c r="G186" i="49"/>
  <c r="G185" i="49"/>
  <c r="G184" i="49"/>
  <c r="G183" i="49"/>
  <c r="G182" i="49"/>
  <c r="G181" i="49"/>
  <c r="G179" i="49"/>
  <c r="G178" i="49"/>
  <c r="G177" i="49"/>
  <c r="G176" i="49"/>
  <c r="G175" i="49"/>
  <c r="G174" i="49"/>
  <c r="G172" i="49"/>
  <c r="G171" i="49"/>
  <c r="G170" i="49"/>
  <c r="G169" i="49"/>
  <c r="G168" i="49"/>
  <c r="G167" i="49"/>
  <c r="G166" i="49" s="1"/>
  <c r="H166" i="49" s="1"/>
  <c r="G165" i="49"/>
  <c r="G164" i="49"/>
  <c r="G163" i="49"/>
  <c r="G162" i="49"/>
  <c r="G161" i="49"/>
  <c r="G160" i="49"/>
  <c r="G158" i="49"/>
  <c r="G157" i="49"/>
  <c r="G156" i="49"/>
  <c r="G155" i="49"/>
  <c r="G154" i="49"/>
  <c r="G153" i="49"/>
  <c r="G151" i="49"/>
  <c r="G150" i="49"/>
  <c r="G149" i="49"/>
  <c r="G148" i="49"/>
  <c r="G147" i="49"/>
  <c r="G146" i="49"/>
  <c r="G144" i="49"/>
  <c r="G143" i="49"/>
  <c r="G142" i="49"/>
  <c r="G141" i="49"/>
  <c r="G140" i="49"/>
  <c r="G139" i="49"/>
  <c r="G138" i="49" s="1"/>
  <c r="H138" i="49" s="1"/>
  <c r="G137" i="49"/>
  <c r="G136" i="49"/>
  <c r="G135" i="49"/>
  <c r="G134" i="49"/>
  <c r="G133" i="49"/>
  <c r="G132" i="49"/>
  <c r="G130" i="49"/>
  <c r="G129" i="49"/>
  <c r="G128" i="49"/>
  <c r="G127" i="49"/>
  <c r="G126" i="49"/>
  <c r="G125" i="49"/>
  <c r="G123" i="49"/>
  <c r="G122" i="49"/>
  <c r="G121" i="49"/>
  <c r="G120" i="49"/>
  <c r="G119" i="49"/>
  <c r="G118" i="49"/>
  <c r="F111" i="49"/>
  <c r="G111" i="49" s="1"/>
  <c r="H111" i="49" s="1"/>
  <c r="G106" i="49"/>
  <c r="H106" i="49" s="1"/>
  <c r="F106" i="49"/>
  <c r="F101" i="49"/>
  <c r="G101" i="49" s="1"/>
  <c r="H101" i="49" s="1"/>
  <c r="F96" i="49"/>
  <c r="G96" i="49" s="1"/>
  <c r="H96" i="49" s="1"/>
  <c r="F91" i="49"/>
  <c r="G91" i="49" s="1"/>
  <c r="H91" i="49" s="1"/>
  <c r="G86" i="49"/>
  <c r="H86" i="49" s="1"/>
  <c r="F86" i="49"/>
  <c r="F81" i="49"/>
  <c r="G81" i="49" s="1"/>
  <c r="H81" i="49" s="1"/>
  <c r="F76" i="49"/>
  <c r="G76" i="49" s="1"/>
  <c r="H76" i="49" s="1"/>
  <c r="F71" i="49"/>
  <c r="G71" i="49" s="1"/>
  <c r="H71" i="49" s="1"/>
  <c r="G66" i="49"/>
  <c r="F66" i="49"/>
  <c r="S64" i="49"/>
  <c r="O64" i="49"/>
  <c r="R64" i="49" s="1"/>
  <c r="F64" i="49" s="1"/>
  <c r="G64" i="49" s="1"/>
  <c r="H64" i="49" s="1"/>
  <c r="S63" i="49"/>
  <c r="O63" i="49"/>
  <c r="R63" i="49" s="1"/>
  <c r="F63" i="49" s="1"/>
  <c r="G63" i="49" s="1"/>
  <c r="H63" i="49" s="1"/>
  <c r="S62" i="49"/>
  <c r="O62" i="49"/>
  <c r="R62" i="49" s="1"/>
  <c r="F62" i="49" s="1"/>
  <c r="G62" i="49"/>
  <c r="H62" i="49" s="1"/>
  <c r="S61" i="49"/>
  <c r="R61" i="49"/>
  <c r="F61" i="49" s="1"/>
  <c r="G61" i="49" s="1"/>
  <c r="H61" i="49" s="1"/>
  <c r="O61" i="49"/>
  <c r="S60" i="49"/>
  <c r="O60" i="49"/>
  <c r="R60" i="49" s="1"/>
  <c r="F60" i="49" s="1"/>
  <c r="G60" i="49" s="1"/>
  <c r="H60" i="49" s="1"/>
  <c r="S59" i="49"/>
  <c r="R59" i="49"/>
  <c r="F59" i="49" s="1"/>
  <c r="G59" i="49" s="1"/>
  <c r="H59" i="49" s="1"/>
  <c r="O59" i="49"/>
  <c r="S58" i="49"/>
  <c r="O58" i="49"/>
  <c r="R58" i="49" s="1"/>
  <c r="F58" i="49" s="1"/>
  <c r="G58" i="49" s="1"/>
  <c r="H58" i="49" s="1"/>
  <c r="S57" i="49"/>
  <c r="R57" i="49"/>
  <c r="F57" i="49" s="1"/>
  <c r="G57" i="49" s="1"/>
  <c r="H57" i="49" s="1"/>
  <c r="O57" i="49"/>
  <c r="S56" i="49"/>
  <c r="O56" i="49"/>
  <c r="R56" i="49" s="1"/>
  <c r="F56" i="49" s="1"/>
  <c r="G56" i="49" s="1"/>
  <c r="H56" i="49" s="1"/>
  <c r="S55" i="49"/>
  <c r="R55" i="49"/>
  <c r="F55" i="49" s="1"/>
  <c r="G55" i="49" s="1"/>
  <c r="H55" i="49" s="1"/>
  <c r="O55" i="49"/>
  <c r="S54" i="49"/>
  <c r="O54" i="49"/>
  <c r="R54" i="49" s="1"/>
  <c r="F54" i="49" s="1"/>
  <c r="G54" i="49" s="1"/>
  <c r="H54" i="49" s="1"/>
  <c r="S53" i="49"/>
  <c r="R53" i="49"/>
  <c r="F53" i="49" s="1"/>
  <c r="G53" i="49" s="1"/>
  <c r="H53" i="49" s="1"/>
  <c r="O53" i="49"/>
  <c r="S52" i="49"/>
  <c r="O52" i="49"/>
  <c r="R52" i="49" s="1"/>
  <c r="F52" i="49" s="1"/>
  <c r="G52" i="49" s="1"/>
  <c r="H52" i="49" s="1"/>
  <c r="S51" i="49"/>
  <c r="R51" i="49"/>
  <c r="F51" i="49" s="1"/>
  <c r="G51" i="49" s="1"/>
  <c r="H51" i="49" s="1"/>
  <c r="O51" i="49"/>
  <c r="S50" i="49"/>
  <c r="O50" i="49"/>
  <c r="R50" i="49" s="1"/>
  <c r="F50" i="49" s="1"/>
  <c r="G50" i="49" s="1"/>
  <c r="H48" i="49"/>
  <c r="G48" i="49"/>
  <c r="G47" i="49"/>
  <c r="H47" i="49" s="1"/>
  <c r="H46" i="49"/>
  <c r="G46" i="49"/>
  <c r="G45" i="49"/>
  <c r="H45" i="49" s="1"/>
  <c r="H44" i="49"/>
  <c r="G44" i="49"/>
  <c r="G43" i="49"/>
  <c r="H43" i="49" s="1"/>
  <c r="H42" i="49"/>
  <c r="G42" i="49"/>
  <c r="G41" i="49"/>
  <c r="H41" i="49" s="1"/>
  <c r="H40" i="49"/>
  <c r="G40" i="49"/>
  <c r="G39" i="49"/>
  <c r="H39" i="49" s="1"/>
  <c r="H38" i="49"/>
  <c r="G38" i="49"/>
  <c r="G37" i="49"/>
  <c r="H37" i="49" s="1"/>
  <c r="H36" i="49"/>
  <c r="G36" i="49"/>
  <c r="G35" i="49"/>
  <c r="H35" i="49" s="1"/>
  <c r="H34" i="49"/>
  <c r="G34" i="49"/>
  <c r="H32" i="49"/>
  <c r="G32" i="49"/>
  <c r="G31" i="49"/>
  <c r="H31" i="49" s="1"/>
  <c r="H30" i="49"/>
  <c r="G30" i="49"/>
  <c r="G29" i="49"/>
  <c r="H29" i="49" s="1"/>
  <c r="H28" i="49"/>
  <c r="G28" i="49"/>
  <c r="G27" i="49"/>
  <c r="H27" i="49" s="1"/>
  <c r="H26" i="49"/>
  <c r="G26" i="49"/>
  <c r="G25" i="49"/>
  <c r="H25" i="49" s="1"/>
  <c r="H24" i="49"/>
  <c r="G24" i="49"/>
  <c r="G23" i="49"/>
  <c r="H20" i="49"/>
  <c r="G20" i="49"/>
  <c r="G19" i="49"/>
  <c r="H19" i="49" s="1"/>
  <c r="H18" i="49"/>
  <c r="G18" i="49"/>
  <c r="G17" i="49"/>
  <c r="H17" i="49" s="1"/>
  <c r="H16" i="49"/>
  <c r="G16" i="49"/>
  <c r="G15" i="49"/>
  <c r="H15" i="49" s="1"/>
  <c r="H14" i="49"/>
  <c r="G14" i="49"/>
  <c r="G13" i="49"/>
  <c r="H13" i="49" s="1"/>
  <c r="H12" i="49"/>
  <c r="G12" i="49"/>
  <c r="G11" i="49"/>
  <c r="G186" i="48"/>
  <c r="G185" i="48"/>
  <c r="G184" i="48"/>
  <c r="G183" i="48"/>
  <c r="G182" i="48"/>
  <c r="G181" i="48"/>
  <c r="G179" i="48"/>
  <c r="G178" i="48"/>
  <c r="G177" i="48"/>
  <c r="G176" i="48"/>
  <c r="G175" i="48"/>
  <c r="G174" i="48"/>
  <c r="G172" i="48"/>
  <c r="G171" i="48"/>
  <c r="G170" i="48"/>
  <c r="G169" i="48"/>
  <c r="G168" i="48"/>
  <c r="G167" i="48"/>
  <c r="G165" i="48"/>
  <c r="G164" i="48"/>
  <c r="G163" i="48"/>
  <c r="G162" i="48"/>
  <c r="G161" i="48"/>
  <c r="G160" i="48"/>
  <c r="G159" i="48" s="1"/>
  <c r="H159" i="48" s="1"/>
  <c r="G158" i="48"/>
  <c r="G157" i="48"/>
  <c r="G156" i="48"/>
  <c r="G155" i="48"/>
  <c r="G154" i="48"/>
  <c r="G153" i="48"/>
  <c r="G151" i="48"/>
  <c r="G150" i="48"/>
  <c r="G149" i="48"/>
  <c r="G148" i="48"/>
  <c r="G147" i="48"/>
  <c r="G146" i="48"/>
  <c r="G144" i="48"/>
  <c r="G143" i="48"/>
  <c r="G142" i="48"/>
  <c r="G141" i="48"/>
  <c r="G140" i="48"/>
  <c r="G139" i="48"/>
  <c r="G137" i="48"/>
  <c r="G136" i="48"/>
  <c r="G135" i="48"/>
  <c r="G134" i="48"/>
  <c r="G133" i="48"/>
  <c r="G132" i="48"/>
  <c r="G131" i="48" s="1"/>
  <c r="H131" i="48" s="1"/>
  <c r="G130" i="48"/>
  <c r="G129" i="48"/>
  <c r="G128" i="48"/>
  <c r="G127" i="48"/>
  <c r="G126" i="48"/>
  <c r="G125" i="48"/>
  <c r="G123" i="48"/>
  <c r="G122" i="48"/>
  <c r="G121" i="48"/>
  <c r="G120" i="48"/>
  <c r="G119" i="48"/>
  <c r="G118" i="48"/>
  <c r="H111" i="48"/>
  <c r="F111" i="48"/>
  <c r="G111" i="48" s="1"/>
  <c r="G106" i="48"/>
  <c r="H106" i="48" s="1"/>
  <c r="F106" i="48"/>
  <c r="F101" i="48"/>
  <c r="G101" i="48" s="1"/>
  <c r="H101" i="48" s="1"/>
  <c r="F96" i="48"/>
  <c r="G96" i="48" s="1"/>
  <c r="H96" i="48" s="1"/>
  <c r="F91" i="48"/>
  <c r="G91" i="48" s="1"/>
  <c r="H91" i="48" s="1"/>
  <c r="G86" i="48"/>
  <c r="H86" i="48" s="1"/>
  <c r="F86" i="48"/>
  <c r="F81" i="48"/>
  <c r="G81" i="48" s="1"/>
  <c r="H81" i="48" s="1"/>
  <c r="F76" i="48"/>
  <c r="G76" i="48" s="1"/>
  <c r="H76" i="48" s="1"/>
  <c r="H71" i="48"/>
  <c r="F71" i="48"/>
  <c r="G71" i="48" s="1"/>
  <c r="G66" i="48"/>
  <c r="F66" i="48"/>
  <c r="S64" i="48"/>
  <c r="O64" i="48"/>
  <c r="R64" i="48" s="1"/>
  <c r="F64" i="48" s="1"/>
  <c r="G64" i="48"/>
  <c r="H64" i="48" s="1"/>
  <c r="S63" i="48"/>
  <c r="O63" i="48"/>
  <c r="R63" i="48" s="1"/>
  <c r="F63" i="48" s="1"/>
  <c r="G63" i="48" s="1"/>
  <c r="H63" i="48" s="1"/>
  <c r="S62" i="48"/>
  <c r="O62" i="48"/>
  <c r="R62" i="48" s="1"/>
  <c r="F62" i="48" s="1"/>
  <c r="G62" i="48"/>
  <c r="H62" i="48" s="1"/>
  <c r="S61" i="48"/>
  <c r="O61" i="48"/>
  <c r="R61" i="48" s="1"/>
  <c r="F61" i="48" s="1"/>
  <c r="G61" i="48" s="1"/>
  <c r="H61" i="48" s="1"/>
  <c r="S60" i="48"/>
  <c r="O60" i="48"/>
  <c r="R60" i="48" s="1"/>
  <c r="F60" i="48" s="1"/>
  <c r="G60" i="48"/>
  <c r="H60" i="48" s="1"/>
  <c r="S59" i="48"/>
  <c r="O59" i="48"/>
  <c r="R59" i="48" s="1"/>
  <c r="F59" i="48" s="1"/>
  <c r="G59" i="48" s="1"/>
  <c r="H59" i="48" s="1"/>
  <c r="S58" i="48"/>
  <c r="O58" i="48"/>
  <c r="R58" i="48" s="1"/>
  <c r="F58" i="48" s="1"/>
  <c r="G58" i="48"/>
  <c r="H58" i="48" s="1"/>
  <c r="S57" i="48"/>
  <c r="O57" i="48"/>
  <c r="R57" i="48" s="1"/>
  <c r="F57" i="48" s="1"/>
  <c r="G57" i="48" s="1"/>
  <c r="H57" i="48" s="1"/>
  <c r="S56" i="48"/>
  <c r="O56" i="48"/>
  <c r="R56" i="48" s="1"/>
  <c r="F56" i="48" s="1"/>
  <c r="G56" i="48"/>
  <c r="H56" i="48" s="1"/>
  <c r="S55" i="48"/>
  <c r="O55" i="48"/>
  <c r="R55" i="48" s="1"/>
  <c r="F55" i="48" s="1"/>
  <c r="G55" i="48" s="1"/>
  <c r="H55" i="48" s="1"/>
  <c r="S54" i="48"/>
  <c r="O54" i="48"/>
  <c r="R54" i="48" s="1"/>
  <c r="F54" i="48" s="1"/>
  <c r="G54" i="48"/>
  <c r="H54" i="48" s="1"/>
  <c r="S53" i="48"/>
  <c r="O53" i="48"/>
  <c r="R53" i="48" s="1"/>
  <c r="F53" i="48" s="1"/>
  <c r="G53" i="48" s="1"/>
  <c r="H53" i="48" s="1"/>
  <c r="S52" i="48"/>
  <c r="O52" i="48"/>
  <c r="R52" i="48" s="1"/>
  <c r="F52" i="48" s="1"/>
  <c r="G52" i="48"/>
  <c r="H52" i="48" s="1"/>
  <c r="S51" i="48"/>
  <c r="O51" i="48"/>
  <c r="R51" i="48" s="1"/>
  <c r="F51" i="48" s="1"/>
  <c r="G51" i="48" s="1"/>
  <c r="S50" i="48"/>
  <c r="O50" i="48"/>
  <c r="R50" i="48" s="1"/>
  <c r="F50" i="48" s="1"/>
  <c r="G50" i="48"/>
  <c r="H50" i="48" s="1"/>
  <c r="H48" i="48"/>
  <c r="G48" i="48"/>
  <c r="G47" i="48"/>
  <c r="H47" i="48" s="1"/>
  <c r="H46" i="48"/>
  <c r="G46" i="48"/>
  <c r="G45" i="48"/>
  <c r="H45" i="48" s="1"/>
  <c r="H44" i="48"/>
  <c r="G44" i="48"/>
  <c r="G43" i="48"/>
  <c r="H43" i="48" s="1"/>
  <c r="H42" i="48"/>
  <c r="G42" i="48"/>
  <c r="G41" i="48"/>
  <c r="H41" i="48" s="1"/>
  <c r="H40" i="48"/>
  <c r="G40" i="48"/>
  <c r="G39" i="48"/>
  <c r="H39" i="48" s="1"/>
  <c r="H38" i="48"/>
  <c r="G38" i="48"/>
  <c r="G37" i="48"/>
  <c r="H37" i="48" s="1"/>
  <c r="H36" i="48"/>
  <c r="G36" i="48"/>
  <c r="G35" i="48"/>
  <c r="H35" i="48" s="1"/>
  <c r="H34" i="48"/>
  <c r="G34" i="48"/>
  <c r="H32" i="48"/>
  <c r="G32" i="48"/>
  <c r="G31" i="48"/>
  <c r="H31" i="48" s="1"/>
  <c r="H30" i="48"/>
  <c r="G30" i="48"/>
  <c r="G29" i="48"/>
  <c r="H29" i="48" s="1"/>
  <c r="H28" i="48"/>
  <c r="G28" i="48"/>
  <c r="G27" i="48"/>
  <c r="H27" i="48" s="1"/>
  <c r="H26" i="48"/>
  <c r="G26" i="48"/>
  <c r="G25" i="48"/>
  <c r="H25" i="48" s="1"/>
  <c r="H24" i="48"/>
  <c r="G24" i="48"/>
  <c r="G23" i="48"/>
  <c r="H20" i="48"/>
  <c r="G20" i="48"/>
  <c r="G19" i="48"/>
  <c r="H19" i="48" s="1"/>
  <c r="H18" i="48"/>
  <c r="G18" i="48"/>
  <c r="G17" i="48"/>
  <c r="H17" i="48" s="1"/>
  <c r="H16" i="48"/>
  <c r="G16" i="48"/>
  <c r="G15" i="48"/>
  <c r="H15" i="48" s="1"/>
  <c r="H14" i="48"/>
  <c r="G14" i="48"/>
  <c r="G13" i="48"/>
  <c r="H13" i="48" s="1"/>
  <c r="H12" i="48"/>
  <c r="G12" i="48"/>
  <c r="G11" i="48"/>
  <c r="G186" i="47"/>
  <c r="G185" i="47"/>
  <c r="G184" i="47"/>
  <c r="G183" i="47"/>
  <c r="G182" i="47"/>
  <c r="G181" i="47"/>
  <c r="G179" i="47"/>
  <c r="G178" i="47"/>
  <c r="G177" i="47"/>
  <c r="G176" i="47"/>
  <c r="G175" i="47"/>
  <c r="G174" i="47"/>
  <c r="G172" i="47"/>
  <c r="G171" i="47"/>
  <c r="G170" i="47"/>
  <c r="G169" i="47"/>
  <c r="G168" i="47"/>
  <c r="G167" i="47"/>
  <c r="G166" i="47" s="1"/>
  <c r="H166" i="47" s="1"/>
  <c r="G165" i="47"/>
  <c r="G164" i="47"/>
  <c r="G163" i="47"/>
  <c r="G162" i="47"/>
  <c r="G161" i="47"/>
  <c r="G160" i="47"/>
  <c r="G158" i="47"/>
  <c r="G157" i="47"/>
  <c r="G156" i="47"/>
  <c r="G155" i="47"/>
  <c r="G154" i="47"/>
  <c r="G153" i="47"/>
  <c r="G151" i="47"/>
  <c r="G150" i="47"/>
  <c r="G149" i="47"/>
  <c r="G148" i="47"/>
  <c r="G147" i="47"/>
  <c r="G146" i="47"/>
  <c r="G144" i="47"/>
  <c r="G143" i="47"/>
  <c r="G142" i="47"/>
  <c r="G141" i="47"/>
  <c r="G140" i="47"/>
  <c r="G139" i="47"/>
  <c r="G138" i="47" s="1"/>
  <c r="H138" i="47" s="1"/>
  <c r="G137" i="47"/>
  <c r="G136" i="47"/>
  <c r="G135" i="47"/>
  <c r="G134" i="47"/>
  <c r="G133" i="47"/>
  <c r="G132" i="47"/>
  <c r="G130" i="47"/>
  <c r="G129" i="47"/>
  <c r="G128" i="47"/>
  <c r="G127" i="47"/>
  <c r="G126" i="47"/>
  <c r="G125" i="47"/>
  <c r="G123" i="47"/>
  <c r="G122" i="47"/>
  <c r="G121" i="47"/>
  <c r="G120" i="47"/>
  <c r="G119" i="47"/>
  <c r="G118" i="47"/>
  <c r="F111" i="47"/>
  <c r="G111" i="47" s="1"/>
  <c r="H111" i="47" s="1"/>
  <c r="G106" i="47"/>
  <c r="H106" i="47" s="1"/>
  <c r="F106" i="47"/>
  <c r="F101" i="47"/>
  <c r="G101" i="47" s="1"/>
  <c r="H101" i="47" s="1"/>
  <c r="F96" i="47"/>
  <c r="G96" i="47" s="1"/>
  <c r="H96" i="47" s="1"/>
  <c r="F91" i="47"/>
  <c r="G91" i="47" s="1"/>
  <c r="H91" i="47" s="1"/>
  <c r="G86" i="47"/>
  <c r="H86" i="47" s="1"/>
  <c r="F86" i="47"/>
  <c r="F81" i="47"/>
  <c r="G81" i="47" s="1"/>
  <c r="H81" i="47" s="1"/>
  <c r="F76" i="47"/>
  <c r="G76" i="47" s="1"/>
  <c r="H76" i="47" s="1"/>
  <c r="F71" i="47"/>
  <c r="G71" i="47" s="1"/>
  <c r="H71" i="47" s="1"/>
  <c r="G66" i="47"/>
  <c r="F66" i="47"/>
  <c r="S64" i="47"/>
  <c r="O64" i="47"/>
  <c r="R64" i="47" s="1"/>
  <c r="F64" i="47" s="1"/>
  <c r="G64" i="47" s="1"/>
  <c r="H64" i="47" s="1"/>
  <c r="S63" i="47"/>
  <c r="O63" i="47"/>
  <c r="R63" i="47" s="1"/>
  <c r="F63" i="47" s="1"/>
  <c r="G63" i="47" s="1"/>
  <c r="H63" i="47" s="1"/>
  <c r="S62" i="47"/>
  <c r="O62" i="47"/>
  <c r="R62" i="47" s="1"/>
  <c r="F62" i="47" s="1"/>
  <c r="G62" i="47"/>
  <c r="H62" i="47" s="1"/>
  <c r="S61" i="47"/>
  <c r="R61" i="47"/>
  <c r="F61" i="47" s="1"/>
  <c r="G61" i="47" s="1"/>
  <c r="H61" i="47" s="1"/>
  <c r="O61" i="47"/>
  <c r="S60" i="47"/>
  <c r="O60" i="47"/>
  <c r="R60" i="47" s="1"/>
  <c r="F60" i="47" s="1"/>
  <c r="G60" i="47" s="1"/>
  <c r="H60" i="47" s="1"/>
  <c r="S59" i="47"/>
  <c r="R59" i="47"/>
  <c r="F59" i="47" s="1"/>
  <c r="G59" i="47" s="1"/>
  <c r="H59" i="47" s="1"/>
  <c r="O59" i="47"/>
  <c r="S58" i="47"/>
  <c r="O58" i="47"/>
  <c r="R58" i="47" s="1"/>
  <c r="F58" i="47" s="1"/>
  <c r="G58" i="47" s="1"/>
  <c r="H58" i="47" s="1"/>
  <c r="S57" i="47"/>
  <c r="R57" i="47"/>
  <c r="F57" i="47" s="1"/>
  <c r="G57" i="47" s="1"/>
  <c r="H57" i="47" s="1"/>
  <c r="O57" i="47"/>
  <c r="S56" i="47"/>
  <c r="O56" i="47"/>
  <c r="R56" i="47" s="1"/>
  <c r="F56" i="47" s="1"/>
  <c r="G56" i="47" s="1"/>
  <c r="H56" i="47" s="1"/>
  <c r="S55" i="47"/>
  <c r="R55" i="47"/>
  <c r="F55" i="47" s="1"/>
  <c r="G55" i="47" s="1"/>
  <c r="H55" i="47" s="1"/>
  <c r="O55" i="47"/>
  <c r="S54" i="47"/>
  <c r="O54" i="47"/>
  <c r="R54" i="47" s="1"/>
  <c r="F54" i="47" s="1"/>
  <c r="G54" i="47" s="1"/>
  <c r="H54" i="47" s="1"/>
  <c r="S53" i="47"/>
  <c r="R53" i="47"/>
  <c r="F53" i="47" s="1"/>
  <c r="G53" i="47" s="1"/>
  <c r="H53" i="47" s="1"/>
  <c r="O53" i="47"/>
  <c r="S52" i="47"/>
  <c r="O52" i="47"/>
  <c r="R52" i="47" s="1"/>
  <c r="F52" i="47" s="1"/>
  <c r="G52" i="47" s="1"/>
  <c r="H52" i="47" s="1"/>
  <c r="S51" i="47"/>
  <c r="R51" i="47"/>
  <c r="F51" i="47" s="1"/>
  <c r="G51" i="47" s="1"/>
  <c r="H51" i="47" s="1"/>
  <c r="O51" i="47"/>
  <c r="S50" i="47"/>
  <c r="O50" i="47"/>
  <c r="R50" i="47" s="1"/>
  <c r="F50" i="47" s="1"/>
  <c r="G50" i="47" s="1"/>
  <c r="H48" i="47"/>
  <c r="G48" i="47"/>
  <c r="G47" i="47"/>
  <c r="H47" i="47" s="1"/>
  <c r="H46" i="47"/>
  <c r="G46" i="47"/>
  <c r="G45" i="47"/>
  <c r="H45" i="47" s="1"/>
  <c r="H44" i="47"/>
  <c r="G44" i="47"/>
  <c r="G43" i="47"/>
  <c r="H43" i="47" s="1"/>
  <c r="H42" i="47"/>
  <c r="G42" i="47"/>
  <c r="G41" i="47"/>
  <c r="H41" i="47" s="1"/>
  <c r="H40" i="47"/>
  <c r="G40" i="47"/>
  <c r="G39" i="47"/>
  <c r="H39" i="47" s="1"/>
  <c r="H38" i="47"/>
  <c r="G38" i="47"/>
  <c r="G37" i="47"/>
  <c r="H37" i="47" s="1"/>
  <c r="H36" i="47"/>
  <c r="G36" i="47"/>
  <c r="G35" i="47"/>
  <c r="H35" i="47" s="1"/>
  <c r="H34" i="47"/>
  <c r="G34" i="47"/>
  <c r="H32" i="47"/>
  <c r="G32" i="47"/>
  <c r="G31" i="47"/>
  <c r="H31" i="47" s="1"/>
  <c r="H30" i="47"/>
  <c r="G30" i="47"/>
  <c r="G29" i="47"/>
  <c r="H29" i="47" s="1"/>
  <c r="H28" i="47"/>
  <c r="G28" i="47"/>
  <c r="G27" i="47"/>
  <c r="H27" i="47" s="1"/>
  <c r="H26" i="47"/>
  <c r="G26" i="47"/>
  <c r="G25" i="47"/>
  <c r="H25" i="47" s="1"/>
  <c r="H24" i="47"/>
  <c r="G24" i="47"/>
  <c r="G23" i="47"/>
  <c r="H20" i="47"/>
  <c r="G20" i="47"/>
  <c r="G19" i="47"/>
  <c r="H19" i="47" s="1"/>
  <c r="H18" i="47"/>
  <c r="G18" i="47"/>
  <c r="G17" i="47"/>
  <c r="H17" i="47" s="1"/>
  <c r="H16" i="47"/>
  <c r="G16" i="47"/>
  <c r="G15" i="47"/>
  <c r="H15" i="47" s="1"/>
  <c r="H14" i="47"/>
  <c r="G14" i="47"/>
  <c r="G13" i="47"/>
  <c r="H13" i="47" s="1"/>
  <c r="H12" i="47"/>
  <c r="G12" i="47"/>
  <c r="G11" i="47"/>
  <c r="G186" i="46"/>
  <c r="G185" i="46"/>
  <c r="G184" i="46"/>
  <c r="G183" i="46"/>
  <c r="G182" i="46"/>
  <c r="G181" i="46"/>
  <c r="G180" i="46" s="1"/>
  <c r="H180" i="46" s="1"/>
  <c r="G179" i="46"/>
  <c r="G178" i="46"/>
  <c r="G177" i="46"/>
  <c r="G176" i="46"/>
  <c r="G175" i="46"/>
  <c r="G174" i="46"/>
  <c r="G173" i="46" s="1"/>
  <c r="H173" i="46" s="1"/>
  <c r="G172" i="46"/>
  <c r="G171" i="46"/>
  <c r="G170" i="46"/>
  <c r="G169" i="46"/>
  <c r="G168" i="46"/>
  <c r="G167" i="46"/>
  <c r="G166" i="46" s="1"/>
  <c r="H166" i="46" s="1"/>
  <c r="G165" i="46"/>
  <c r="G164" i="46"/>
  <c r="G163" i="46"/>
  <c r="G162" i="46"/>
  <c r="G161" i="46"/>
  <c r="G160" i="46"/>
  <c r="G159" i="46" s="1"/>
  <c r="H159" i="46" s="1"/>
  <c r="G158" i="46"/>
  <c r="G157" i="46"/>
  <c r="G156" i="46"/>
  <c r="G155" i="46"/>
  <c r="G154" i="46"/>
  <c r="G153" i="46"/>
  <c r="G152" i="46" s="1"/>
  <c r="H152" i="46" s="1"/>
  <c r="G151" i="46"/>
  <c r="G150" i="46"/>
  <c r="G149" i="46"/>
  <c r="G148" i="46"/>
  <c r="G147" i="46"/>
  <c r="G146" i="46"/>
  <c r="G145" i="46" s="1"/>
  <c r="H145" i="46" s="1"/>
  <c r="G144" i="46"/>
  <c r="G143" i="46"/>
  <c r="G142" i="46"/>
  <c r="G141" i="46"/>
  <c r="G140" i="46"/>
  <c r="G139" i="46"/>
  <c r="G138" i="46" s="1"/>
  <c r="H138" i="46" s="1"/>
  <c r="G137" i="46"/>
  <c r="G136" i="46"/>
  <c r="G135" i="46"/>
  <c r="G134" i="46"/>
  <c r="G133" i="46"/>
  <c r="G132" i="46"/>
  <c r="G131" i="46" s="1"/>
  <c r="H131" i="46" s="1"/>
  <c r="G130" i="46"/>
  <c r="G129" i="46"/>
  <c r="G128" i="46"/>
  <c r="G127" i="46"/>
  <c r="G126" i="46"/>
  <c r="G125" i="46"/>
  <c r="G124" i="46" s="1"/>
  <c r="H124" i="46" s="1"/>
  <c r="G123" i="46"/>
  <c r="G122" i="46"/>
  <c r="G121" i="46"/>
  <c r="G120" i="46"/>
  <c r="G119" i="46"/>
  <c r="G118" i="46"/>
  <c r="G117" i="46" s="1"/>
  <c r="H117" i="46" s="1"/>
  <c r="H116" i="46" s="1"/>
  <c r="F111" i="46"/>
  <c r="G111" i="46" s="1"/>
  <c r="H111" i="46" s="1"/>
  <c r="H106" i="46"/>
  <c r="F106" i="46"/>
  <c r="G106" i="46" s="1"/>
  <c r="G101" i="46"/>
  <c r="H101" i="46" s="1"/>
  <c r="F101" i="46"/>
  <c r="F96" i="46"/>
  <c r="G96" i="46" s="1"/>
  <c r="H96" i="46" s="1"/>
  <c r="F91" i="46"/>
  <c r="G91" i="46" s="1"/>
  <c r="H91" i="46" s="1"/>
  <c r="H86" i="46"/>
  <c r="F86" i="46"/>
  <c r="G86" i="46" s="1"/>
  <c r="G81" i="46"/>
  <c r="H81" i="46" s="1"/>
  <c r="F81" i="46"/>
  <c r="F76" i="46"/>
  <c r="G76" i="46" s="1"/>
  <c r="F71" i="46"/>
  <c r="G71" i="46" s="1"/>
  <c r="H71" i="46" s="1"/>
  <c r="H66" i="46"/>
  <c r="F66" i="46"/>
  <c r="G66" i="46" s="1"/>
  <c r="S64" i="46"/>
  <c r="O64" i="46"/>
  <c r="R64" i="46" s="1"/>
  <c r="F64" i="46" s="1"/>
  <c r="G64" i="46" s="1"/>
  <c r="H64" i="46"/>
  <c r="S63" i="46"/>
  <c r="R63" i="46"/>
  <c r="F63" i="46" s="1"/>
  <c r="G63" i="46" s="1"/>
  <c r="H63" i="46" s="1"/>
  <c r="O63" i="46"/>
  <c r="S62" i="46"/>
  <c r="O62" i="46"/>
  <c r="R62" i="46" s="1"/>
  <c r="F62" i="46" s="1"/>
  <c r="G62" i="46" s="1"/>
  <c r="H62" i="46"/>
  <c r="S61" i="46"/>
  <c r="R61" i="46"/>
  <c r="F61" i="46" s="1"/>
  <c r="G61" i="46" s="1"/>
  <c r="H61" i="46" s="1"/>
  <c r="O61" i="46"/>
  <c r="S60" i="46"/>
  <c r="O60" i="46"/>
  <c r="R60" i="46" s="1"/>
  <c r="F60" i="46" s="1"/>
  <c r="G60" i="46" s="1"/>
  <c r="H60" i="46"/>
  <c r="S59" i="46"/>
  <c r="R59" i="46"/>
  <c r="F59" i="46" s="1"/>
  <c r="G59" i="46" s="1"/>
  <c r="H59" i="46" s="1"/>
  <c r="O59" i="46"/>
  <c r="S58" i="46"/>
  <c r="O58" i="46"/>
  <c r="R58" i="46" s="1"/>
  <c r="F58" i="46" s="1"/>
  <c r="G58" i="46" s="1"/>
  <c r="H58" i="46"/>
  <c r="S57" i="46"/>
  <c r="R57" i="46"/>
  <c r="F57" i="46" s="1"/>
  <c r="G57" i="46" s="1"/>
  <c r="H57" i="46" s="1"/>
  <c r="O57" i="46"/>
  <c r="S56" i="46"/>
  <c r="O56" i="46"/>
  <c r="R56" i="46" s="1"/>
  <c r="F56" i="46" s="1"/>
  <c r="G56" i="46" s="1"/>
  <c r="H56" i="46"/>
  <c r="S55" i="46"/>
  <c r="R55" i="46"/>
  <c r="F55" i="46" s="1"/>
  <c r="G55" i="46" s="1"/>
  <c r="H55" i="46" s="1"/>
  <c r="O55" i="46"/>
  <c r="S54" i="46"/>
  <c r="O54" i="46"/>
  <c r="R54" i="46" s="1"/>
  <c r="F54" i="46" s="1"/>
  <c r="G54" i="46" s="1"/>
  <c r="H54" i="46"/>
  <c r="S53" i="46"/>
  <c r="R53" i="46"/>
  <c r="F53" i="46" s="1"/>
  <c r="G53" i="46" s="1"/>
  <c r="H53" i="46" s="1"/>
  <c r="O53" i="46"/>
  <c r="S52" i="46"/>
  <c r="O52" i="46"/>
  <c r="R52" i="46" s="1"/>
  <c r="F52" i="46" s="1"/>
  <c r="G52" i="46" s="1"/>
  <c r="H52" i="46"/>
  <c r="S51" i="46"/>
  <c r="R51" i="46"/>
  <c r="F51" i="46" s="1"/>
  <c r="G51" i="46" s="1"/>
  <c r="O51" i="46"/>
  <c r="S50" i="46"/>
  <c r="O50" i="46"/>
  <c r="R50" i="46" s="1"/>
  <c r="F50" i="46" s="1"/>
  <c r="G50" i="46" s="1"/>
  <c r="H50" i="46"/>
  <c r="G48" i="46"/>
  <c r="H48" i="46" s="1"/>
  <c r="G47" i="46"/>
  <c r="H47" i="46" s="1"/>
  <c r="G46" i="46"/>
  <c r="H46" i="46" s="1"/>
  <c r="G45" i="46"/>
  <c r="H45" i="46" s="1"/>
  <c r="G44" i="46"/>
  <c r="H44" i="46" s="1"/>
  <c r="H43" i="46"/>
  <c r="G43" i="46"/>
  <c r="G42" i="46"/>
  <c r="H42" i="46" s="1"/>
  <c r="G41" i="46"/>
  <c r="H41" i="46" s="1"/>
  <c r="G40" i="46"/>
  <c r="H40" i="46" s="1"/>
  <c r="G39" i="46"/>
  <c r="H39" i="46" s="1"/>
  <c r="G38" i="46"/>
  <c r="H38" i="46" s="1"/>
  <c r="G37" i="46"/>
  <c r="H37" i="46" s="1"/>
  <c r="G36" i="46"/>
  <c r="H36" i="46" s="1"/>
  <c r="H35" i="46"/>
  <c r="G35" i="46"/>
  <c r="G34" i="46"/>
  <c r="H34" i="46" s="1"/>
  <c r="G32" i="46"/>
  <c r="H32" i="46" s="1"/>
  <c r="G31" i="46"/>
  <c r="H31" i="46" s="1"/>
  <c r="G30" i="46"/>
  <c r="H30" i="46" s="1"/>
  <c r="G29" i="46"/>
  <c r="H29" i="46" s="1"/>
  <c r="G28" i="46"/>
  <c r="H28" i="46" s="1"/>
  <c r="H27" i="46"/>
  <c r="G27" i="46"/>
  <c r="G26" i="46"/>
  <c r="H26" i="46" s="1"/>
  <c r="G25" i="46"/>
  <c r="H25" i="46" s="1"/>
  <c r="G24" i="46"/>
  <c r="H24" i="46" s="1"/>
  <c r="G23" i="46"/>
  <c r="G20" i="46"/>
  <c r="H20" i="46" s="1"/>
  <c r="G19" i="46"/>
  <c r="H19" i="46" s="1"/>
  <c r="G18" i="46"/>
  <c r="H18" i="46" s="1"/>
  <c r="G17" i="46"/>
  <c r="H17" i="46" s="1"/>
  <c r="G16" i="46"/>
  <c r="H16" i="46" s="1"/>
  <c r="G15" i="46"/>
  <c r="H15" i="46" s="1"/>
  <c r="G14" i="46"/>
  <c r="H14" i="46" s="1"/>
  <c r="H13" i="46"/>
  <c r="G13" i="46"/>
  <c r="G12" i="46"/>
  <c r="H12" i="46" s="1"/>
  <c r="G11" i="46"/>
  <c r="G10" i="46" s="1"/>
  <c r="G186" i="45"/>
  <c r="G185" i="45"/>
  <c r="G184" i="45"/>
  <c r="G183" i="45"/>
  <c r="G182" i="45"/>
  <c r="G181" i="45"/>
  <c r="G180" i="45" s="1"/>
  <c r="H180" i="45" s="1"/>
  <c r="G179" i="45"/>
  <c r="G178" i="45"/>
  <c r="G177" i="45"/>
  <c r="G176" i="45"/>
  <c r="G175" i="45"/>
  <c r="G174" i="45"/>
  <c r="G173" i="45" s="1"/>
  <c r="H173" i="45" s="1"/>
  <c r="G172" i="45"/>
  <c r="G171" i="45"/>
  <c r="G170" i="45"/>
  <c r="G169" i="45"/>
  <c r="G168" i="45"/>
  <c r="G167" i="45"/>
  <c r="G166" i="45" s="1"/>
  <c r="H166" i="45" s="1"/>
  <c r="G165" i="45"/>
  <c r="G164" i="45"/>
  <c r="G163" i="45"/>
  <c r="G162" i="45"/>
  <c r="G161" i="45"/>
  <c r="G160" i="45"/>
  <c r="G159" i="45" s="1"/>
  <c r="H159" i="45" s="1"/>
  <c r="G158" i="45"/>
  <c r="G157" i="45"/>
  <c r="G156" i="45"/>
  <c r="G155" i="45"/>
  <c r="G154" i="45"/>
  <c r="G153" i="45"/>
  <c r="G152" i="45" s="1"/>
  <c r="H152" i="45" s="1"/>
  <c r="G151" i="45"/>
  <c r="G150" i="45"/>
  <c r="G149" i="45"/>
  <c r="G148" i="45"/>
  <c r="G147" i="45"/>
  <c r="G146" i="45"/>
  <c r="G145" i="45" s="1"/>
  <c r="H145" i="45" s="1"/>
  <c r="G144" i="45"/>
  <c r="G143" i="45"/>
  <c r="G142" i="45"/>
  <c r="G141" i="45"/>
  <c r="G140" i="45"/>
  <c r="G139" i="45"/>
  <c r="G138" i="45" s="1"/>
  <c r="H138" i="45" s="1"/>
  <c r="G137" i="45"/>
  <c r="G136" i="45"/>
  <c r="G135" i="45"/>
  <c r="G134" i="45"/>
  <c r="G133" i="45"/>
  <c r="G132" i="45"/>
  <c r="G131" i="45" s="1"/>
  <c r="H131" i="45" s="1"/>
  <c r="G130" i="45"/>
  <c r="G129" i="45"/>
  <c r="G128" i="45"/>
  <c r="G127" i="45"/>
  <c r="G126" i="45"/>
  <c r="G125" i="45"/>
  <c r="G124" i="45" s="1"/>
  <c r="H124" i="45" s="1"/>
  <c r="G123" i="45"/>
  <c r="G122" i="45"/>
  <c r="G121" i="45"/>
  <c r="G120" i="45"/>
  <c r="G119" i="45"/>
  <c r="G118" i="45"/>
  <c r="G117" i="45" s="1"/>
  <c r="H117" i="45" s="1"/>
  <c r="H116" i="45" s="1"/>
  <c r="F111" i="45"/>
  <c r="G111" i="45" s="1"/>
  <c r="H111" i="45" s="1"/>
  <c r="H106" i="45"/>
  <c r="F106" i="45"/>
  <c r="G106" i="45" s="1"/>
  <c r="G101" i="45"/>
  <c r="H101" i="45" s="1"/>
  <c r="F101" i="45"/>
  <c r="F96" i="45"/>
  <c r="G96" i="45" s="1"/>
  <c r="H96" i="45" s="1"/>
  <c r="F91" i="45"/>
  <c r="G91" i="45" s="1"/>
  <c r="H91" i="45" s="1"/>
  <c r="H86" i="45"/>
  <c r="F86" i="45"/>
  <c r="G86" i="45" s="1"/>
  <c r="G81" i="45"/>
  <c r="H81" i="45" s="1"/>
  <c r="F81" i="45"/>
  <c r="F76" i="45"/>
  <c r="G76" i="45" s="1"/>
  <c r="F71" i="45"/>
  <c r="G71" i="45" s="1"/>
  <c r="H71" i="45" s="1"/>
  <c r="H66" i="45"/>
  <c r="F66" i="45"/>
  <c r="G66" i="45" s="1"/>
  <c r="S64" i="45"/>
  <c r="O64" i="45"/>
  <c r="R64" i="45" s="1"/>
  <c r="F64" i="45" s="1"/>
  <c r="G64" i="45" s="1"/>
  <c r="H64" i="45"/>
  <c r="S63" i="45"/>
  <c r="R63" i="45"/>
  <c r="F63" i="45" s="1"/>
  <c r="G63" i="45" s="1"/>
  <c r="H63" i="45" s="1"/>
  <c r="O63" i="45"/>
  <c r="S62" i="45"/>
  <c r="O62" i="45"/>
  <c r="R62" i="45" s="1"/>
  <c r="F62" i="45" s="1"/>
  <c r="G62" i="45" s="1"/>
  <c r="H62" i="45"/>
  <c r="S61" i="45"/>
  <c r="R61" i="45"/>
  <c r="F61" i="45" s="1"/>
  <c r="G61" i="45" s="1"/>
  <c r="H61" i="45" s="1"/>
  <c r="O61" i="45"/>
  <c r="S60" i="45"/>
  <c r="O60" i="45"/>
  <c r="R60" i="45" s="1"/>
  <c r="F60" i="45" s="1"/>
  <c r="G60" i="45" s="1"/>
  <c r="H60" i="45"/>
  <c r="S59" i="45"/>
  <c r="R59" i="45"/>
  <c r="F59" i="45" s="1"/>
  <c r="G59" i="45" s="1"/>
  <c r="H59" i="45" s="1"/>
  <c r="O59" i="45"/>
  <c r="S58" i="45"/>
  <c r="O58" i="45"/>
  <c r="R58" i="45" s="1"/>
  <c r="F58" i="45" s="1"/>
  <c r="G58" i="45" s="1"/>
  <c r="H58" i="45"/>
  <c r="S57" i="45"/>
  <c r="R57" i="45"/>
  <c r="F57" i="45" s="1"/>
  <c r="G57" i="45" s="1"/>
  <c r="H57" i="45" s="1"/>
  <c r="O57" i="45"/>
  <c r="S56" i="45"/>
  <c r="O56" i="45"/>
  <c r="R56" i="45" s="1"/>
  <c r="F56" i="45" s="1"/>
  <c r="G56" i="45" s="1"/>
  <c r="H56" i="45"/>
  <c r="S55" i="45"/>
  <c r="R55" i="45"/>
  <c r="F55" i="45" s="1"/>
  <c r="G55" i="45" s="1"/>
  <c r="H55" i="45" s="1"/>
  <c r="O55" i="45"/>
  <c r="S54" i="45"/>
  <c r="O54" i="45"/>
  <c r="R54" i="45" s="1"/>
  <c r="F54" i="45" s="1"/>
  <c r="G54" i="45" s="1"/>
  <c r="H54" i="45"/>
  <c r="S53" i="45"/>
  <c r="R53" i="45"/>
  <c r="F53" i="45" s="1"/>
  <c r="G53" i="45" s="1"/>
  <c r="H53" i="45" s="1"/>
  <c r="O53" i="45"/>
  <c r="S52" i="45"/>
  <c r="O52" i="45"/>
  <c r="R52" i="45" s="1"/>
  <c r="F52" i="45" s="1"/>
  <c r="G52" i="45" s="1"/>
  <c r="H52" i="45"/>
  <c r="S51" i="45"/>
  <c r="R51" i="45"/>
  <c r="F51" i="45" s="1"/>
  <c r="G51" i="45" s="1"/>
  <c r="O51" i="45"/>
  <c r="S50" i="45"/>
  <c r="O50" i="45"/>
  <c r="R50" i="45" s="1"/>
  <c r="F50" i="45" s="1"/>
  <c r="G50" i="45" s="1"/>
  <c r="H50" i="45"/>
  <c r="G48" i="45"/>
  <c r="H48" i="45" s="1"/>
  <c r="G47" i="45"/>
  <c r="H47" i="45" s="1"/>
  <c r="G46" i="45"/>
  <c r="H46" i="45" s="1"/>
  <c r="G45" i="45"/>
  <c r="H45" i="45" s="1"/>
  <c r="G44" i="45"/>
  <c r="H44" i="45" s="1"/>
  <c r="H43" i="45"/>
  <c r="G43" i="45"/>
  <c r="G42" i="45"/>
  <c r="H42" i="45" s="1"/>
  <c r="G41" i="45"/>
  <c r="H41" i="45" s="1"/>
  <c r="G40" i="45"/>
  <c r="H40" i="45" s="1"/>
  <c r="G39" i="45"/>
  <c r="H39" i="45" s="1"/>
  <c r="G38" i="45"/>
  <c r="H38" i="45" s="1"/>
  <c r="G37" i="45"/>
  <c r="H37" i="45" s="1"/>
  <c r="G36" i="45"/>
  <c r="H36" i="45" s="1"/>
  <c r="H35" i="45"/>
  <c r="G35" i="45"/>
  <c r="G34" i="45"/>
  <c r="H34" i="45" s="1"/>
  <c r="G32" i="45"/>
  <c r="H32" i="45" s="1"/>
  <c r="G31" i="45"/>
  <c r="H31" i="45" s="1"/>
  <c r="G30" i="45"/>
  <c r="H30" i="45" s="1"/>
  <c r="G29" i="45"/>
  <c r="H29" i="45" s="1"/>
  <c r="G28" i="45"/>
  <c r="H28" i="45" s="1"/>
  <c r="H27" i="45"/>
  <c r="G27" i="45"/>
  <c r="G26" i="45"/>
  <c r="H26" i="45" s="1"/>
  <c r="G25" i="45"/>
  <c r="H25" i="45" s="1"/>
  <c r="G24" i="45"/>
  <c r="H24" i="45" s="1"/>
  <c r="G23" i="45"/>
  <c r="G20" i="45"/>
  <c r="H20" i="45" s="1"/>
  <c r="G19" i="45"/>
  <c r="H19" i="45" s="1"/>
  <c r="G18" i="45"/>
  <c r="H18" i="45" s="1"/>
  <c r="G17" i="45"/>
  <c r="H17" i="45" s="1"/>
  <c r="G16" i="45"/>
  <c r="H16" i="45" s="1"/>
  <c r="G15" i="45"/>
  <c r="H15" i="45" s="1"/>
  <c r="G14" i="45"/>
  <c r="H14" i="45" s="1"/>
  <c r="H13" i="45"/>
  <c r="G13" i="45"/>
  <c r="G12" i="45"/>
  <c r="H12" i="45" s="1"/>
  <c r="G11" i="45"/>
  <c r="G10" i="45" s="1"/>
  <c r="G186" i="44"/>
  <c r="G185" i="44"/>
  <c r="G184" i="44"/>
  <c r="G183" i="44"/>
  <c r="G182" i="44"/>
  <c r="G181" i="44"/>
  <c r="G180" i="44" s="1"/>
  <c r="H180" i="44" s="1"/>
  <c r="G179" i="44"/>
  <c r="G178" i="44"/>
  <c r="G177" i="44"/>
  <c r="G176" i="44"/>
  <c r="G175" i="44"/>
  <c r="G174" i="44"/>
  <c r="G173" i="44" s="1"/>
  <c r="H173" i="44" s="1"/>
  <c r="G172" i="44"/>
  <c r="G171" i="44"/>
  <c r="G170" i="44"/>
  <c r="G169" i="44"/>
  <c r="G168" i="44"/>
  <c r="G167" i="44"/>
  <c r="G166" i="44" s="1"/>
  <c r="H166" i="44" s="1"/>
  <c r="G165" i="44"/>
  <c r="G164" i="44"/>
  <c r="G163" i="44"/>
  <c r="G162" i="44"/>
  <c r="G161" i="44"/>
  <c r="G160" i="44"/>
  <c r="G159" i="44" s="1"/>
  <c r="H159" i="44" s="1"/>
  <c r="G158" i="44"/>
  <c r="G157" i="44"/>
  <c r="G156" i="44"/>
  <c r="G155" i="44"/>
  <c r="G154" i="44"/>
  <c r="G153" i="44"/>
  <c r="G152" i="44" s="1"/>
  <c r="H152" i="44" s="1"/>
  <c r="G151" i="44"/>
  <c r="G150" i="44"/>
  <c r="G149" i="44"/>
  <c r="G148" i="44"/>
  <c r="G147" i="44"/>
  <c r="G146" i="44"/>
  <c r="G145" i="44" s="1"/>
  <c r="H145" i="44" s="1"/>
  <c r="G144" i="44"/>
  <c r="G143" i="44"/>
  <c r="G142" i="44"/>
  <c r="G141" i="44"/>
  <c r="G140" i="44"/>
  <c r="G139" i="44"/>
  <c r="G138" i="44" s="1"/>
  <c r="H138" i="44" s="1"/>
  <c r="G137" i="44"/>
  <c r="G136" i="44"/>
  <c r="G135" i="44"/>
  <c r="G134" i="44"/>
  <c r="G133" i="44"/>
  <c r="G132" i="44"/>
  <c r="G131" i="44" s="1"/>
  <c r="H131" i="44" s="1"/>
  <c r="G130" i="44"/>
  <c r="G129" i="44"/>
  <c r="G128" i="44"/>
  <c r="G127" i="44"/>
  <c r="G126" i="44"/>
  <c r="G125" i="44"/>
  <c r="G124" i="44" s="1"/>
  <c r="H124" i="44" s="1"/>
  <c r="G123" i="44"/>
  <c r="G122" i="44"/>
  <c r="G121" i="44"/>
  <c r="G120" i="44"/>
  <c r="G119" i="44"/>
  <c r="G118" i="44"/>
  <c r="G117" i="44" s="1"/>
  <c r="H117" i="44" s="1"/>
  <c r="H116" i="44" s="1"/>
  <c r="F111" i="44"/>
  <c r="G111" i="44" s="1"/>
  <c r="H111" i="44" s="1"/>
  <c r="H106" i="44"/>
  <c r="F106" i="44"/>
  <c r="G106" i="44" s="1"/>
  <c r="G101" i="44"/>
  <c r="H101" i="44" s="1"/>
  <c r="F101" i="44"/>
  <c r="F96" i="44"/>
  <c r="G96" i="44" s="1"/>
  <c r="H96" i="44" s="1"/>
  <c r="F91" i="44"/>
  <c r="G91" i="44" s="1"/>
  <c r="H91" i="44" s="1"/>
  <c r="H86" i="44"/>
  <c r="F86" i="44"/>
  <c r="G86" i="44" s="1"/>
  <c r="G81" i="44"/>
  <c r="H81" i="44" s="1"/>
  <c r="F81" i="44"/>
  <c r="F76" i="44"/>
  <c r="G76" i="44" s="1"/>
  <c r="F71" i="44"/>
  <c r="G71" i="44" s="1"/>
  <c r="H71" i="44" s="1"/>
  <c r="H66" i="44"/>
  <c r="F66" i="44"/>
  <c r="G66" i="44" s="1"/>
  <c r="S64" i="44"/>
  <c r="O64" i="44"/>
  <c r="R64" i="44" s="1"/>
  <c r="F64" i="44" s="1"/>
  <c r="G64" i="44" s="1"/>
  <c r="H64" i="44"/>
  <c r="S63" i="44"/>
  <c r="R63" i="44"/>
  <c r="F63" i="44" s="1"/>
  <c r="G63" i="44" s="1"/>
  <c r="H63" i="44" s="1"/>
  <c r="O63" i="44"/>
  <c r="S62" i="44"/>
  <c r="O62" i="44"/>
  <c r="R62" i="44" s="1"/>
  <c r="F62" i="44" s="1"/>
  <c r="G62" i="44" s="1"/>
  <c r="H62" i="44"/>
  <c r="S61" i="44"/>
  <c r="R61" i="44"/>
  <c r="F61" i="44" s="1"/>
  <c r="G61" i="44" s="1"/>
  <c r="H61" i="44" s="1"/>
  <c r="O61" i="44"/>
  <c r="S60" i="44"/>
  <c r="O60" i="44"/>
  <c r="R60" i="44" s="1"/>
  <c r="F60" i="44" s="1"/>
  <c r="G60" i="44" s="1"/>
  <c r="H60" i="44"/>
  <c r="S59" i="44"/>
  <c r="R59" i="44"/>
  <c r="F59" i="44" s="1"/>
  <c r="G59" i="44" s="1"/>
  <c r="H59" i="44" s="1"/>
  <c r="O59" i="44"/>
  <c r="S58" i="44"/>
  <c r="O58" i="44"/>
  <c r="R58" i="44" s="1"/>
  <c r="F58" i="44" s="1"/>
  <c r="G58" i="44" s="1"/>
  <c r="H58" i="44"/>
  <c r="S57" i="44"/>
  <c r="R57" i="44"/>
  <c r="F57" i="44" s="1"/>
  <c r="G57" i="44" s="1"/>
  <c r="H57" i="44" s="1"/>
  <c r="O57" i="44"/>
  <c r="S56" i="44"/>
  <c r="O56" i="44"/>
  <c r="R56" i="44" s="1"/>
  <c r="F56" i="44" s="1"/>
  <c r="G56" i="44" s="1"/>
  <c r="H56" i="44"/>
  <c r="S55" i="44"/>
  <c r="R55" i="44"/>
  <c r="F55" i="44" s="1"/>
  <c r="G55" i="44" s="1"/>
  <c r="H55" i="44" s="1"/>
  <c r="O55" i="44"/>
  <c r="S54" i="44"/>
  <c r="O54" i="44"/>
  <c r="R54" i="44" s="1"/>
  <c r="F54" i="44" s="1"/>
  <c r="G54" i="44" s="1"/>
  <c r="H54" i="44"/>
  <c r="S53" i="44"/>
  <c r="R53" i="44"/>
  <c r="F53" i="44" s="1"/>
  <c r="G53" i="44" s="1"/>
  <c r="H53" i="44" s="1"/>
  <c r="O53" i="44"/>
  <c r="S52" i="44"/>
  <c r="O52" i="44"/>
  <c r="R52" i="44" s="1"/>
  <c r="F52" i="44" s="1"/>
  <c r="G52" i="44" s="1"/>
  <c r="H52" i="44"/>
  <c r="S51" i="44"/>
  <c r="R51" i="44"/>
  <c r="F51" i="44" s="1"/>
  <c r="G51" i="44" s="1"/>
  <c r="O51" i="44"/>
  <c r="S50" i="44"/>
  <c r="O50" i="44"/>
  <c r="R50" i="44" s="1"/>
  <c r="F50" i="44" s="1"/>
  <c r="G50" i="44" s="1"/>
  <c r="H50" i="44"/>
  <c r="G48" i="44"/>
  <c r="H48" i="44" s="1"/>
  <c r="G47" i="44"/>
  <c r="H47" i="44" s="1"/>
  <c r="G46" i="44"/>
  <c r="H46" i="44" s="1"/>
  <c r="G45" i="44"/>
  <c r="H45" i="44" s="1"/>
  <c r="G44" i="44"/>
  <c r="H44" i="44" s="1"/>
  <c r="H43" i="44"/>
  <c r="G43" i="44"/>
  <c r="G42" i="44"/>
  <c r="H42" i="44" s="1"/>
  <c r="G41" i="44"/>
  <c r="H41" i="44" s="1"/>
  <c r="G40" i="44"/>
  <c r="H40" i="44" s="1"/>
  <c r="G39" i="44"/>
  <c r="H39" i="44" s="1"/>
  <c r="G38" i="44"/>
  <c r="H38" i="44" s="1"/>
  <c r="G37" i="44"/>
  <c r="H37" i="44" s="1"/>
  <c r="G36" i="44"/>
  <c r="H36" i="44" s="1"/>
  <c r="H35" i="44"/>
  <c r="G35" i="44"/>
  <c r="G34" i="44"/>
  <c r="H34" i="44" s="1"/>
  <c r="G32" i="44"/>
  <c r="H32" i="44" s="1"/>
  <c r="G31" i="44"/>
  <c r="H31" i="44" s="1"/>
  <c r="G30" i="44"/>
  <c r="H30" i="44" s="1"/>
  <c r="G29" i="44"/>
  <c r="H29" i="44" s="1"/>
  <c r="G28" i="44"/>
  <c r="H28" i="44" s="1"/>
  <c r="H27" i="44"/>
  <c r="G27" i="44"/>
  <c r="G26" i="44"/>
  <c r="H26" i="44" s="1"/>
  <c r="G25" i="44"/>
  <c r="H25" i="44" s="1"/>
  <c r="G24" i="44"/>
  <c r="H24" i="44" s="1"/>
  <c r="G23" i="44"/>
  <c r="G20" i="44"/>
  <c r="H20" i="44" s="1"/>
  <c r="G19" i="44"/>
  <c r="H19" i="44" s="1"/>
  <c r="G18" i="44"/>
  <c r="H18" i="44" s="1"/>
  <c r="G17" i="44"/>
  <c r="H17" i="44" s="1"/>
  <c r="G16" i="44"/>
  <c r="H16" i="44" s="1"/>
  <c r="G15" i="44"/>
  <c r="H15" i="44" s="1"/>
  <c r="G14" i="44"/>
  <c r="H14" i="44" s="1"/>
  <c r="H13" i="44"/>
  <c r="G13" i="44"/>
  <c r="G12" i="44"/>
  <c r="H12" i="44" s="1"/>
  <c r="G11" i="44"/>
  <c r="G10" i="44" s="1"/>
  <c r="G186" i="43"/>
  <c r="G185" i="43"/>
  <c r="G184" i="43"/>
  <c r="G183" i="43"/>
  <c r="G182" i="43"/>
  <c r="G181" i="43"/>
  <c r="G180" i="43" s="1"/>
  <c r="H180" i="43" s="1"/>
  <c r="G179" i="43"/>
  <c r="G178" i="43"/>
  <c r="G177" i="43"/>
  <c r="G176" i="43"/>
  <c r="G175" i="43"/>
  <c r="G174" i="43"/>
  <c r="G173" i="43" s="1"/>
  <c r="H173" i="43" s="1"/>
  <c r="G172" i="43"/>
  <c r="G171" i="43"/>
  <c r="G170" i="43"/>
  <c r="G169" i="43"/>
  <c r="G168" i="43"/>
  <c r="G167" i="43"/>
  <c r="G166" i="43" s="1"/>
  <c r="H166" i="43" s="1"/>
  <c r="G165" i="43"/>
  <c r="G164" i="43"/>
  <c r="G163" i="43"/>
  <c r="G162" i="43"/>
  <c r="G161" i="43"/>
  <c r="G160" i="43"/>
  <c r="G159" i="43" s="1"/>
  <c r="H159" i="43" s="1"/>
  <c r="G158" i="43"/>
  <c r="G157" i="43"/>
  <c r="G156" i="43"/>
  <c r="G155" i="43"/>
  <c r="G154" i="43"/>
  <c r="G153" i="43"/>
  <c r="G152" i="43" s="1"/>
  <c r="H152" i="43" s="1"/>
  <c r="G151" i="43"/>
  <c r="G150" i="43"/>
  <c r="G149" i="43"/>
  <c r="G148" i="43"/>
  <c r="G147" i="43"/>
  <c r="G146" i="43"/>
  <c r="G145" i="43" s="1"/>
  <c r="H145" i="43" s="1"/>
  <c r="G144" i="43"/>
  <c r="G143" i="43"/>
  <c r="G142" i="43"/>
  <c r="G141" i="43"/>
  <c r="G140" i="43"/>
  <c r="G139" i="43"/>
  <c r="G138" i="43" s="1"/>
  <c r="H138" i="43" s="1"/>
  <c r="G137" i="43"/>
  <c r="G136" i="43"/>
  <c r="G135" i="43"/>
  <c r="G134" i="43"/>
  <c r="G133" i="43"/>
  <c r="G132" i="43"/>
  <c r="G131" i="43" s="1"/>
  <c r="H131" i="43" s="1"/>
  <c r="G130" i="43"/>
  <c r="G129" i="43"/>
  <c r="G128" i="43"/>
  <c r="G127" i="43"/>
  <c r="G126" i="43"/>
  <c r="G125" i="43"/>
  <c r="G124" i="43" s="1"/>
  <c r="H124" i="43" s="1"/>
  <c r="G123" i="43"/>
  <c r="G122" i="43"/>
  <c r="G121" i="43"/>
  <c r="G120" i="43"/>
  <c r="G119" i="43"/>
  <c r="G118" i="43"/>
  <c r="G117" i="43" s="1"/>
  <c r="H117" i="43" s="1"/>
  <c r="H116" i="43" s="1"/>
  <c r="F111" i="43"/>
  <c r="G111" i="43" s="1"/>
  <c r="H111" i="43" s="1"/>
  <c r="H106" i="43"/>
  <c r="F106" i="43"/>
  <c r="G106" i="43" s="1"/>
  <c r="G101" i="43"/>
  <c r="H101" i="43" s="1"/>
  <c r="F101" i="43"/>
  <c r="F96" i="43"/>
  <c r="G96" i="43" s="1"/>
  <c r="H96" i="43" s="1"/>
  <c r="F91" i="43"/>
  <c r="G91" i="43" s="1"/>
  <c r="H91" i="43" s="1"/>
  <c r="H86" i="43"/>
  <c r="F86" i="43"/>
  <c r="G86" i="43" s="1"/>
  <c r="G81" i="43"/>
  <c r="H81" i="43" s="1"/>
  <c r="F81" i="43"/>
  <c r="F76" i="43"/>
  <c r="G76" i="43" s="1"/>
  <c r="F71" i="43"/>
  <c r="G71" i="43" s="1"/>
  <c r="H71" i="43" s="1"/>
  <c r="H66" i="43"/>
  <c r="F66" i="43"/>
  <c r="G66" i="43" s="1"/>
  <c r="S64" i="43"/>
  <c r="O64" i="43"/>
  <c r="R64" i="43" s="1"/>
  <c r="F64" i="43" s="1"/>
  <c r="G64" i="43" s="1"/>
  <c r="H64" i="43"/>
  <c r="S63" i="43"/>
  <c r="R63" i="43"/>
  <c r="F63" i="43" s="1"/>
  <c r="G63" i="43" s="1"/>
  <c r="H63" i="43" s="1"/>
  <c r="O63" i="43"/>
  <c r="S62" i="43"/>
  <c r="O62" i="43"/>
  <c r="R62" i="43" s="1"/>
  <c r="F62" i="43" s="1"/>
  <c r="G62" i="43" s="1"/>
  <c r="H62" i="43"/>
  <c r="S61" i="43"/>
  <c r="R61" i="43"/>
  <c r="F61" i="43" s="1"/>
  <c r="G61" i="43" s="1"/>
  <c r="H61" i="43" s="1"/>
  <c r="O61" i="43"/>
  <c r="S60" i="43"/>
  <c r="O60" i="43"/>
  <c r="R60" i="43" s="1"/>
  <c r="F60" i="43" s="1"/>
  <c r="G60" i="43" s="1"/>
  <c r="H60" i="43"/>
  <c r="S59" i="43"/>
  <c r="R59" i="43"/>
  <c r="F59" i="43" s="1"/>
  <c r="G59" i="43" s="1"/>
  <c r="H59" i="43" s="1"/>
  <c r="O59" i="43"/>
  <c r="S58" i="43"/>
  <c r="O58" i="43"/>
  <c r="R58" i="43" s="1"/>
  <c r="F58" i="43" s="1"/>
  <c r="G58" i="43" s="1"/>
  <c r="H58" i="43"/>
  <c r="S57" i="43"/>
  <c r="R57" i="43"/>
  <c r="F57" i="43" s="1"/>
  <c r="G57" i="43" s="1"/>
  <c r="H57" i="43" s="1"/>
  <c r="O57" i="43"/>
  <c r="S56" i="43"/>
  <c r="O56" i="43"/>
  <c r="R56" i="43" s="1"/>
  <c r="F56" i="43" s="1"/>
  <c r="G56" i="43" s="1"/>
  <c r="H56" i="43"/>
  <c r="S55" i="43"/>
  <c r="R55" i="43"/>
  <c r="F55" i="43" s="1"/>
  <c r="G55" i="43" s="1"/>
  <c r="H55" i="43" s="1"/>
  <c r="O55" i="43"/>
  <c r="S54" i="43"/>
  <c r="O54" i="43"/>
  <c r="R54" i="43" s="1"/>
  <c r="F54" i="43" s="1"/>
  <c r="G54" i="43" s="1"/>
  <c r="H54" i="43"/>
  <c r="S53" i="43"/>
  <c r="R53" i="43"/>
  <c r="F53" i="43" s="1"/>
  <c r="G53" i="43" s="1"/>
  <c r="H53" i="43" s="1"/>
  <c r="O53" i="43"/>
  <c r="S52" i="43"/>
  <c r="O52" i="43"/>
  <c r="R52" i="43" s="1"/>
  <c r="F52" i="43" s="1"/>
  <c r="G52" i="43" s="1"/>
  <c r="H52" i="43"/>
  <c r="S51" i="43"/>
  <c r="R51" i="43"/>
  <c r="F51" i="43" s="1"/>
  <c r="G51" i="43" s="1"/>
  <c r="O51" i="43"/>
  <c r="S50" i="43"/>
  <c r="O50" i="43"/>
  <c r="R50" i="43" s="1"/>
  <c r="F50" i="43" s="1"/>
  <c r="G50" i="43" s="1"/>
  <c r="H50" i="43"/>
  <c r="G48" i="43"/>
  <c r="H48" i="43" s="1"/>
  <c r="G47" i="43"/>
  <c r="H47" i="43" s="1"/>
  <c r="G46" i="43"/>
  <c r="H46" i="43" s="1"/>
  <c r="G45" i="43"/>
  <c r="H45" i="43" s="1"/>
  <c r="G44" i="43"/>
  <c r="H44" i="43" s="1"/>
  <c r="H43" i="43"/>
  <c r="G43" i="43"/>
  <c r="G42" i="43"/>
  <c r="H42" i="43" s="1"/>
  <c r="G41" i="43"/>
  <c r="H41" i="43" s="1"/>
  <c r="G40" i="43"/>
  <c r="H40" i="43" s="1"/>
  <c r="G39" i="43"/>
  <c r="H39" i="43" s="1"/>
  <c r="G38" i="43"/>
  <c r="H38" i="43" s="1"/>
  <c r="G37" i="43"/>
  <c r="H37" i="43" s="1"/>
  <c r="G36" i="43"/>
  <c r="H36" i="43" s="1"/>
  <c r="H35" i="43"/>
  <c r="G35" i="43"/>
  <c r="G34" i="43"/>
  <c r="H34" i="43" s="1"/>
  <c r="G32" i="43"/>
  <c r="H32" i="43" s="1"/>
  <c r="G31" i="43"/>
  <c r="H31" i="43" s="1"/>
  <c r="G30" i="43"/>
  <c r="H30" i="43" s="1"/>
  <c r="G29" i="43"/>
  <c r="H29" i="43" s="1"/>
  <c r="G28" i="43"/>
  <c r="H28" i="43" s="1"/>
  <c r="H27" i="43"/>
  <c r="G27" i="43"/>
  <c r="G26" i="43"/>
  <c r="H26" i="43" s="1"/>
  <c r="G25" i="43"/>
  <c r="H25" i="43" s="1"/>
  <c r="G24" i="43"/>
  <c r="H24" i="43" s="1"/>
  <c r="G23" i="43"/>
  <c r="G20" i="43"/>
  <c r="H20" i="43" s="1"/>
  <c r="G19" i="43"/>
  <c r="H19" i="43" s="1"/>
  <c r="G18" i="43"/>
  <c r="H18" i="43" s="1"/>
  <c r="G17" i="43"/>
  <c r="H17" i="43" s="1"/>
  <c r="G16" i="43"/>
  <c r="H16" i="43" s="1"/>
  <c r="G15" i="43"/>
  <c r="H15" i="43" s="1"/>
  <c r="G14" i="43"/>
  <c r="H14" i="43" s="1"/>
  <c r="H13" i="43"/>
  <c r="G13" i="43"/>
  <c r="G12" i="43"/>
  <c r="H12" i="43" s="1"/>
  <c r="G11" i="43"/>
  <c r="G10" i="43" s="1"/>
  <c r="G186" i="42"/>
  <c r="G185" i="42"/>
  <c r="G184" i="42"/>
  <c r="G183" i="42"/>
  <c r="G182" i="42"/>
  <c r="G181" i="42"/>
  <c r="G180" i="42" s="1"/>
  <c r="H180" i="42" s="1"/>
  <c r="G179" i="42"/>
  <c r="G178" i="42"/>
  <c r="G177" i="42"/>
  <c r="G176" i="42"/>
  <c r="G175" i="42"/>
  <c r="G174" i="42"/>
  <c r="G172" i="42"/>
  <c r="G171" i="42"/>
  <c r="G170" i="42"/>
  <c r="G169" i="42"/>
  <c r="G168" i="42"/>
  <c r="G167" i="42"/>
  <c r="G166" i="42" s="1"/>
  <c r="H166" i="42" s="1"/>
  <c r="G165" i="42"/>
  <c r="G164" i="42"/>
  <c r="G163" i="42"/>
  <c r="G162" i="42"/>
  <c r="G161" i="42"/>
  <c r="G160" i="42"/>
  <c r="G158" i="42"/>
  <c r="G157" i="42"/>
  <c r="G156" i="42"/>
  <c r="G155" i="42"/>
  <c r="G154" i="42"/>
  <c r="G153" i="42"/>
  <c r="G152" i="42" s="1"/>
  <c r="H152" i="42" s="1"/>
  <c r="G151" i="42"/>
  <c r="G150" i="42"/>
  <c r="G149" i="42"/>
  <c r="G148" i="42"/>
  <c r="G147" i="42"/>
  <c r="G146" i="42"/>
  <c r="G144" i="42"/>
  <c r="G143" i="42"/>
  <c r="G142" i="42"/>
  <c r="G141" i="42"/>
  <c r="G140" i="42"/>
  <c r="G139" i="42"/>
  <c r="G138" i="42" s="1"/>
  <c r="H138" i="42" s="1"/>
  <c r="G137" i="42"/>
  <c r="G136" i="42"/>
  <c r="G135" i="42"/>
  <c r="G134" i="42"/>
  <c r="G133" i="42"/>
  <c r="G132" i="42"/>
  <c r="G130" i="42"/>
  <c r="G129" i="42"/>
  <c r="G128" i="42"/>
  <c r="G127" i="42"/>
  <c r="G126" i="42"/>
  <c r="G125" i="42"/>
  <c r="G124" i="42" s="1"/>
  <c r="H124" i="42" s="1"/>
  <c r="G123" i="42"/>
  <c r="G122" i="42"/>
  <c r="G121" i="42"/>
  <c r="G120" i="42"/>
  <c r="G119" i="42"/>
  <c r="G118" i="42"/>
  <c r="F111" i="42"/>
  <c r="G111" i="42" s="1"/>
  <c r="H111" i="42" s="1"/>
  <c r="H106" i="42"/>
  <c r="F106" i="42"/>
  <c r="G106" i="42" s="1"/>
  <c r="F101" i="42"/>
  <c r="G101" i="42" s="1"/>
  <c r="H101" i="42" s="1"/>
  <c r="F96" i="42"/>
  <c r="G96" i="42" s="1"/>
  <c r="H96" i="42" s="1"/>
  <c r="F91" i="42"/>
  <c r="G91" i="42" s="1"/>
  <c r="H91" i="42" s="1"/>
  <c r="F86" i="42"/>
  <c r="G86" i="42" s="1"/>
  <c r="H86" i="42" s="1"/>
  <c r="F81" i="42"/>
  <c r="G81" i="42" s="1"/>
  <c r="H81" i="42" s="1"/>
  <c r="F76" i="42"/>
  <c r="G76" i="42" s="1"/>
  <c r="F71" i="42"/>
  <c r="G71" i="42" s="1"/>
  <c r="H71" i="42" s="1"/>
  <c r="F66" i="42"/>
  <c r="G66" i="42" s="1"/>
  <c r="H66" i="42" s="1"/>
  <c r="S64" i="42"/>
  <c r="O64" i="42"/>
  <c r="R64" i="42" s="1"/>
  <c r="F64" i="42" s="1"/>
  <c r="G64" i="42" s="1"/>
  <c r="H64" i="42"/>
  <c r="S63" i="42"/>
  <c r="O63" i="42"/>
  <c r="R63" i="42" s="1"/>
  <c r="F63" i="42" s="1"/>
  <c r="G63" i="42" s="1"/>
  <c r="H63" i="42" s="1"/>
  <c r="S62" i="42"/>
  <c r="O62" i="42"/>
  <c r="R62" i="42" s="1"/>
  <c r="F62" i="42" s="1"/>
  <c r="G62" i="42" s="1"/>
  <c r="H62" i="42" s="1"/>
  <c r="S61" i="42"/>
  <c r="R61" i="42"/>
  <c r="F61" i="42" s="1"/>
  <c r="G61" i="42" s="1"/>
  <c r="H61" i="42" s="1"/>
  <c r="O61" i="42"/>
  <c r="S60" i="42"/>
  <c r="O60" i="42"/>
  <c r="R60" i="42" s="1"/>
  <c r="F60" i="42" s="1"/>
  <c r="G60" i="42" s="1"/>
  <c r="H60" i="42"/>
  <c r="S59" i="42"/>
  <c r="O59" i="42"/>
  <c r="R59" i="42" s="1"/>
  <c r="F59" i="42" s="1"/>
  <c r="G59" i="42" s="1"/>
  <c r="H59" i="42" s="1"/>
  <c r="S58" i="42"/>
  <c r="O58" i="42"/>
  <c r="R58" i="42" s="1"/>
  <c r="F58" i="42" s="1"/>
  <c r="G58" i="42" s="1"/>
  <c r="H58" i="42" s="1"/>
  <c r="S57" i="42"/>
  <c r="O57" i="42"/>
  <c r="R57" i="42" s="1"/>
  <c r="F57" i="42" s="1"/>
  <c r="G57" i="42" s="1"/>
  <c r="H57" i="42" s="1"/>
  <c r="S56" i="42"/>
  <c r="O56" i="42"/>
  <c r="R56" i="42" s="1"/>
  <c r="F56" i="42" s="1"/>
  <c r="G56" i="42" s="1"/>
  <c r="H56" i="42" s="1"/>
  <c r="S55" i="42"/>
  <c r="O55" i="42"/>
  <c r="R55" i="42" s="1"/>
  <c r="F55" i="42" s="1"/>
  <c r="G55" i="42" s="1"/>
  <c r="H55" i="42" s="1"/>
  <c r="S54" i="42"/>
  <c r="O54" i="42"/>
  <c r="R54" i="42" s="1"/>
  <c r="F54" i="42" s="1"/>
  <c r="G54" i="42" s="1"/>
  <c r="H54" i="42" s="1"/>
  <c r="S53" i="42"/>
  <c r="O53" i="42"/>
  <c r="R53" i="42" s="1"/>
  <c r="F53" i="42" s="1"/>
  <c r="G53" i="42" s="1"/>
  <c r="H53" i="42" s="1"/>
  <c r="S52" i="42"/>
  <c r="O52" i="42"/>
  <c r="R52" i="42" s="1"/>
  <c r="F52" i="42" s="1"/>
  <c r="G52" i="42" s="1"/>
  <c r="H52" i="42" s="1"/>
  <c r="S51" i="42"/>
  <c r="O51" i="42"/>
  <c r="R51" i="42" s="1"/>
  <c r="F51" i="42" s="1"/>
  <c r="G51" i="42" s="1"/>
  <c r="S50" i="42"/>
  <c r="O50" i="42"/>
  <c r="R50" i="42" s="1"/>
  <c r="F50" i="42" s="1"/>
  <c r="G50" i="42" s="1"/>
  <c r="H50" i="42" s="1"/>
  <c r="G48" i="42"/>
  <c r="H48" i="42" s="1"/>
  <c r="G47" i="42"/>
  <c r="H47" i="42" s="1"/>
  <c r="G46" i="42"/>
  <c r="H46" i="42" s="1"/>
  <c r="G45" i="42"/>
  <c r="H45" i="42" s="1"/>
  <c r="G44" i="42"/>
  <c r="H44" i="42" s="1"/>
  <c r="G43" i="42"/>
  <c r="H43" i="42" s="1"/>
  <c r="G42" i="42"/>
  <c r="H42" i="42" s="1"/>
  <c r="G41" i="42"/>
  <c r="H41" i="42" s="1"/>
  <c r="G40" i="42"/>
  <c r="H40" i="42" s="1"/>
  <c r="G39" i="42"/>
  <c r="H39" i="42" s="1"/>
  <c r="G38" i="42"/>
  <c r="H38" i="42" s="1"/>
  <c r="G37" i="42"/>
  <c r="H37" i="42" s="1"/>
  <c r="G36" i="42"/>
  <c r="H36" i="42" s="1"/>
  <c r="G35" i="42"/>
  <c r="H35" i="42" s="1"/>
  <c r="G34" i="42"/>
  <c r="H34" i="42" s="1"/>
  <c r="G32" i="42"/>
  <c r="H32" i="42" s="1"/>
  <c r="G31" i="42"/>
  <c r="H31" i="42" s="1"/>
  <c r="G30" i="42"/>
  <c r="H30" i="42" s="1"/>
  <c r="G29" i="42"/>
  <c r="H29" i="42" s="1"/>
  <c r="G28" i="42"/>
  <c r="H28" i="42" s="1"/>
  <c r="G27" i="42"/>
  <c r="H27" i="42" s="1"/>
  <c r="G26" i="42"/>
  <c r="H26" i="42" s="1"/>
  <c r="G25" i="42"/>
  <c r="H25" i="42" s="1"/>
  <c r="G24" i="42"/>
  <c r="H24" i="42" s="1"/>
  <c r="G23" i="42"/>
  <c r="G20" i="42"/>
  <c r="H20" i="42" s="1"/>
  <c r="G19" i="42"/>
  <c r="H19" i="42" s="1"/>
  <c r="G18" i="42"/>
  <c r="H18" i="42" s="1"/>
  <c r="G17" i="42"/>
  <c r="H17" i="42" s="1"/>
  <c r="G16" i="42"/>
  <c r="H16" i="42" s="1"/>
  <c r="G15" i="42"/>
  <c r="H15" i="42" s="1"/>
  <c r="G14" i="42"/>
  <c r="H14" i="42" s="1"/>
  <c r="G13" i="42"/>
  <c r="H13" i="42" s="1"/>
  <c r="G12" i="42"/>
  <c r="H12" i="42" s="1"/>
  <c r="G11" i="42"/>
  <c r="G186" i="41"/>
  <c r="G185" i="41"/>
  <c r="G184" i="41"/>
  <c r="G183" i="41"/>
  <c r="G182" i="41"/>
  <c r="G181" i="41"/>
  <c r="G179" i="41"/>
  <c r="G178" i="41"/>
  <c r="G177" i="41"/>
  <c r="G176" i="41"/>
  <c r="G175" i="41"/>
  <c r="G174" i="41"/>
  <c r="G172" i="41"/>
  <c r="G171" i="41"/>
  <c r="G170" i="41"/>
  <c r="G169" i="41"/>
  <c r="G168" i="41"/>
  <c r="G167" i="41"/>
  <c r="G165" i="41"/>
  <c r="G164" i="41"/>
  <c r="G163" i="41"/>
  <c r="G162" i="41"/>
  <c r="G161" i="41"/>
  <c r="G160" i="41"/>
  <c r="G159" i="41" s="1"/>
  <c r="H159" i="41" s="1"/>
  <c r="G158" i="41"/>
  <c r="G157" i="41"/>
  <c r="G156" i="41"/>
  <c r="G155" i="41"/>
  <c r="G154" i="41"/>
  <c r="G153" i="41"/>
  <c r="G151" i="41"/>
  <c r="G150" i="41"/>
  <c r="G149" i="41"/>
  <c r="G148" i="41"/>
  <c r="G147" i="41"/>
  <c r="G146" i="41"/>
  <c r="G144" i="41"/>
  <c r="G143" i="41"/>
  <c r="G142" i="41"/>
  <c r="G141" i="41"/>
  <c r="G140" i="41"/>
  <c r="G139" i="41"/>
  <c r="G137" i="41"/>
  <c r="G136" i="41"/>
  <c r="G135" i="41"/>
  <c r="G134" i="41"/>
  <c r="G133" i="41"/>
  <c r="G132" i="41"/>
  <c r="G131" i="41" s="1"/>
  <c r="H131" i="41" s="1"/>
  <c r="G130" i="41"/>
  <c r="G129" i="41"/>
  <c r="G128" i="41"/>
  <c r="G127" i="41"/>
  <c r="G126" i="41"/>
  <c r="G125" i="41"/>
  <c r="G123" i="41"/>
  <c r="G122" i="41"/>
  <c r="G121" i="41"/>
  <c r="G120" i="41"/>
  <c r="G119" i="41"/>
  <c r="G118" i="41"/>
  <c r="H111" i="41"/>
  <c r="F111" i="41"/>
  <c r="G111" i="41" s="1"/>
  <c r="G106" i="41"/>
  <c r="H106" i="41" s="1"/>
  <c r="F106" i="41"/>
  <c r="F101" i="41"/>
  <c r="G101" i="41" s="1"/>
  <c r="H101" i="41" s="1"/>
  <c r="F96" i="41"/>
  <c r="G96" i="41" s="1"/>
  <c r="H96" i="41" s="1"/>
  <c r="F91" i="41"/>
  <c r="G91" i="41" s="1"/>
  <c r="H91" i="41" s="1"/>
  <c r="G86" i="41"/>
  <c r="H86" i="41" s="1"/>
  <c r="F86" i="41"/>
  <c r="F81" i="41"/>
  <c r="G81" i="41" s="1"/>
  <c r="H81" i="41" s="1"/>
  <c r="F76" i="41"/>
  <c r="G76" i="41" s="1"/>
  <c r="H76" i="41" s="1"/>
  <c r="H71" i="41"/>
  <c r="F71" i="41"/>
  <c r="G71" i="41" s="1"/>
  <c r="G66" i="41"/>
  <c r="F66" i="41"/>
  <c r="S64" i="41"/>
  <c r="O64" i="41"/>
  <c r="R64" i="41" s="1"/>
  <c r="F64" i="41" s="1"/>
  <c r="G64" i="41"/>
  <c r="H64" i="41" s="1"/>
  <c r="S63" i="41"/>
  <c r="O63" i="41"/>
  <c r="R63" i="41" s="1"/>
  <c r="F63" i="41" s="1"/>
  <c r="G63" i="41" s="1"/>
  <c r="H63" i="41" s="1"/>
  <c r="S62" i="41"/>
  <c r="O62" i="41"/>
  <c r="R62" i="41" s="1"/>
  <c r="F62" i="41" s="1"/>
  <c r="G62" i="41"/>
  <c r="H62" i="41" s="1"/>
  <c r="S61" i="41"/>
  <c r="O61" i="41"/>
  <c r="R61" i="41" s="1"/>
  <c r="F61" i="41" s="1"/>
  <c r="G61" i="41" s="1"/>
  <c r="H61" i="41" s="1"/>
  <c r="S60" i="41"/>
  <c r="O60" i="41"/>
  <c r="R60" i="41" s="1"/>
  <c r="F60" i="41" s="1"/>
  <c r="G60" i="41"/>
  <c r="H60" i="41" s="1"/>
  <c r="S59" i="41"/>
  <c r="O59" i="41"/>
  <c r="R59" i="41" s="1"/>
  <c r="F59" i="41" s="1"/>
  <c r="G59" i="41" s="1"/>
  <c r="H59" i="41" s="1"/>
  <c r="S58" i="41"/>
  <c r="O58" i="41"/>
  <c r="R58" i="41" s="1"/>
  <c r="F58" i="41" s="1"/>
  <c r="G58" i="41"/>
  <c r="H58" i="41" s="1"/>
  <c r="S57" i="41"/>
  <c r="O57" i="41"/>
  <c r="R57" i="41" s="1"/>
  <c r="F57" i="41" s="1"/>
  <c r="G57" i="41" s="1"/>
  <c r="H57" i="41" s="1"/>
  <c r="S56" i="41"/>
  <c r="O56" i="41"/>
  <c r="R56" i="41" s="1"/>
  <c r="F56" i="41" s="1"/>
  <c r="G56" i="41"/>
  <c r="H56" i="41" s="1"/>
  <c r="S55" i="41"/>
  <c r="O55" i="41"/>
  <c r="R55" i="41" s="1"/>
  <c r="F55" i="41" s="1"/>
  <c r="G55" i="41" s="1"/>
  <c r="H55" i="41" s="1"/>
  <c r="S54" i="41"/>
  <c r="O54" i="41"/>
  <c r="R54" i="41" s="1"/>
  <c r="F54" i="41" s="1"/>
  <c r="G54" i="41"/>
  <c r="H54" i="41" s="1"/>
  <c r="S53" i="41"/>
  <c r="O53" i="41"/>
  <c r="R53" i="41" s="1"/>
  <c r="F53" i="41" s="1"/>
  <c r="G53" i="41" s="1"/>
  <c r="H53" i="41" s="1"/>
  <c r="S52" i="41"/>
  <c r="O52" i="41"/>
  <c r="R52" i="41" s="1"/>
  <c r="F52" i="41" s="1"/>
  <c r="G52" i="41"/>
  <c r="H52" i="41" s="1"/>
  <c r="S51" i="41"/>
  <c r="O51" i="41"/>
  <c r="R51" i="41" s="1"/>
  <c r="F51" i="41" s="1"/>
  <c r="G51" i="41" s="1"/>
  <c r="S50" i="41"/>
  <c r="O50" i="41"/>
  <c r="R50" i="41" s="1"/>
  <c r="F50" i="41" s="1"/>
  <c r="G50" i="41"/>
  <c r="H50" i="41" s="1"/>
  <c r="H48" i="41"/>
  <c r="G48" i="41"/>
  <c r="G47" i="41"/>
  <c r="H47" i="41" s="1"/>
  <c r="H46" i="41"/>
  <c r="G46" i="41"/>
  <c r="G45" i="41"/>
  <c r="H45" i="41" s="1"/>
  <c r="H44" i="41"/>
  <c r="G44" i="41"/>
  <c r="G43" i="41"/>
  <c r="H43" i="41" s="1"/>
  <c r="H42" i="41"/>
  <c r="G42" i="41"/>
  <c r="G41" i="41"/>
  <c r="H41" i="41" s="1"/>
  <c r="H40" i="41"/>
  <c r="G40" i="41"/>
  <c r="G39" i="41"/>
  <c r="H39" i="41" s="1"/>
  <c r="H38" i="41"/>
  <c r="G38" i="41"/>
  <c r="G37" i="41"/>
  <c r="H37" i="41" s="1"/>
  <c r="H36" i="41"/>
  <c r="G36" i="41"/>
  <c r="G35" i="41"/>
  <c r="H35" i="41" s="1"/>
  <c r="H34" i="41"/>
  <c r="G34" i="41"/>
  <c r="H32" i="41"/>
  <c r="G32" i="41"/>
  <c r="G31" i="41"/>
  <c r="H31" i="41" s="1"/>
  <c r="H30" i="41"/>
  <c r="G30" i="41"/>
  <c r="G29" i="41"/>
  <c r="H29" i="41" s="1"/>
  <c r="H28" i="41"/>
  <c r="G28" i="41"/>
  <c r="G27" i="41"/>
  <c r="H27" i="41" s="1"/>
  <c r="H26" i="41"/>
  <c r="G26" i="41"/>
  <c r="G25" i="41"/>
  <c r="H25" i="41" s="1"/>
  <c r="H24" i="41"/>
  <c r="G24" i="41"/>
  <c r="G23" i="41"/>
  <c r="H20" i="41"/>
  <c r="G20" i="41"/>
  <c r="G19" i="41"/>
  <c r="H19" i="41" s="1"/>
  <c r="H18" i="41"/>
  <c r="G18" i="41"/>
  <c r="G17" i="41"/>
  <c r="H17" i="41" s="1"/>
  <c r="H16" i="41"/>
  <c r="G16" i="41"/>
  <c r="G15" i="41"/>
  <c r="H15" i="41" s="1"/>
  <c r="H14" i="41"/>
  <c r="G14" i="41"/>
  <c r="G13" i="41"/>
  <c r="H13" i="41" s="1"/>
  <c r="H12" i="41"/>
  <c r="G12" i="41"/>
  <c r="G11" i="41"/>
  <c r="G186" i="40"/>
  <c r="G185" i="40"/>
  <c r="G184" i="40"/>
  <c r="G183" i="40"/>
  <c r="G182" i="40"/>
  <c r="G181" i="40"/>
  <c r="G180" i="40" s="1"/>
  <c r="H180" i="40" s="1"/>
  <c r="G179" i="40"/>
  <c r="G178" i="40"/>
  <c r="G177" i="40"/>
  <c r="G176" i="40"/>
  <c r="G175" i="40"/>
  <c r="G174" i="40"/>
  <c r="G173" i="40" s="1"/>
  <c r="H173" i="40" s="1"/>
  <c r="G172" i="40"/>
  <c r="G171" i="40"/>
  <c r="G170" i="40"/>
  <c r="G169" i="40"/>
  <c r="G168" i="40"/>
  <c r="G167" i="40"/>
  <c r="G166" i="40" s="1"/>
  <c r="H166" i="40" s="1"/>
  <c r="G165" i="40"/>
  <c r="G164" i="40"/>
  <c r="G163" i="40"/>
  <c r="G162" i="40"/>
  <c r="G161" i="40"/>
  <c r="G160" i="40"/>
  <c r="G159" i="40" s="1"/>
  <c r="H159" i="40" s="1"/>
  <c r="G158" i="40"/>
  <c r="G157" i="40"/>
  <c r="G156" i="40"/>
  <c r="G155" i="40"/>
  <c r="G154" i="40"/>
  <c r="G153" i="40"/>
  <c r="G152" i="40" s="1"/>
  <c r="H152" i="40" s="1"/>
  <c r="G151" i="40"/>
  <c r="G150" i="40"/>
  <c r="G149" i="40"/>
  <c r="G148" i="40"/>
  <c r="G147" i="40"/>
  <c r="G146" i="40"/>
  <c r="G145" i="40" s="1"/>
  <c r="H145" i="40" s="1"/>
  <c r="G144" i="40"/>
  <c r="G143" i="40"/>
  <c r="G142" i="40"/>
  <c r="G141" i="40"/>
  <c r="G140" i="40"/>
  <c r="G139" i="40"/>
  <c r="G138" i="40" s="1"/>
  <c r="H138" i="40" s="1"/>
  <c r="G137" i="40"/>
  <c r="G136" i="40"/>
  <c r="G135" i="40"/>
  <c r="G134" i="40"/>
  <c r="G133" i="40"/>
  <c r="G132" i="40"/>
  <c r="G131" i="40" s="1"/>
  <c r="H131" i="40" s="1"/>
  <c r="G130" i="40"/>
  <c r="G129" i="40"/>
  <c r="G128" i="40"/>
  <c r="G127" i="40"/>
  <c r="G126" i="40"/>
  <c r="G125" i="40"/>
  <c r="G124" i="40" s="1"/>
  <c r="H124" i="40" s="1"/>
  <c r="G123" i="40"/>
  <c r="G122" i="40"/>
  <c r="G121" i="40"/>
  <c r="G120" i="40"/>
  <c r="G119" i="40"/>
  <c r="G118" i="40"/>
  <c r="G117" i="40" s="1"/>
  <c r="H117" i="40" s="1"/>
  <c r="H116" i="40" s="1"/>
  <c r="F111" i="40"/>
  <c r="G111" i="40" s="1"/>
  <c r="H111" i="40" s="1"/>
  <c r="H106" i="40"/>
  <c r="F106" i="40"/>
  <c r="G106" i="40" s="1"/>
  <c r="G101" i="40"/>
  <c r="H101" i="40" s="1"/>
  <c r="F101" i="40"/>
  <c r="F96" i="40"/>
  <c r="G96" i="40" s="1"/>
  <c r="H96" i="40" s="1"/>
  <c r="F91" i="40"/>
  <c r="G91" i="40" s="1"/>
  <c r="H91" i="40" s="1"/>
  <c r="H86" i="40"/>
  <c r="F86" i="40"/>
  <c r="G86" i="40" s="1"/>
  <c r="G81" i="40"/>
  <c r="H81" i="40" s="1"/>
  <c r="F81" i="40"/>
  <c r="F76" i="40"/>
  <c r="G76" i="40" s="1"/>
  <c r="F71" i="40"/>
  <c r="G71" i="40" s="1"/>
  <c r="H71" i="40" s="1"/>
  <c r="H66" i="40"/>
  <c r="F66" i="40"/>
  <c r="G66" i="40" s="1"/>
  <c r="S64" i="40"/>
  <c r="O64" i="40"/>
  <c r="R64" i="40" s="1"/>
  <c r="F64" i="40" s="1"/>
  <c r="G64" i="40" s="1"/>
  <c r="H64" i="40"/>
  <c r="S63" i="40"/>
  <c r="R63" i="40"/>
  <c r="F63" i="40" s="1"/>
  <c r="G63" i="40" s="1"/>
  <c r="H63" i="40" s="1"/>
  <c r="O63" i="40"/>
  <c r="S62" i="40"/>
  <c r="O62" i="40"/>
  <c r="R62" i="40" s="1"/>
  <c r="F62" i="40" s="1"/>
  <c r="G62" i="40" s="1"/>
  <c r="H62" i="40"/>
  <c r="S61" i="40"/>
  <c r="R61" i="40"/>
  <c r="F61" i="40" s="1"/>
  <c r="G61" i="40" s="1"/>
  <c r="H61" i="40" s="1"/>
  <c r="O61" i="40"/>
  <c r="S60" i="40"/>
  <c r="O60" i="40"/>
  <c r="R60" i="40" s="1"/>
  <c r="F60" i="40" s="1"/>
  <c r="G60" i="40" s="1"/>
  <c r="H60" i="40"/>
  <c r="S59" i="40"/>
  <c r="R59" i="40"/>
  <c r="F59" i="40" s="1"/>
  <c r="G59" i="40" s="1"/>
  <c r="H59" i="40" s="1"/>
  <c r="O59" i="40"/>
  <c r="S58" i="40"/>
  <c r="O58" i="40"/>
  <c r="R58" i="40" s="1"/>
  <c r="F58" i="40" s="1"/>
  <c r="G58" i="40" s="1"/>
  <c r="H58" i="40"/>
  <c r="S57" i="40"/>
  <c r="R57" i="40"/>
  <c r="F57" i="40" s="1"/>
  <c r="G57" i="40" s="1"/>
  <c r="H57" i="40" s="1"/>
  <c r="O57" i="40"/>
  <c r="S56" i="40"/>
  <c r="O56" i="40"/>
  <c r="R56" i="40" s="1"/>
  <c r="F56" i="40" s="1"/>
  <c r="G56" i="40" s="1"/>
  <c r="H56" i="40"/>
  <c r="S55" i="40"/>
  <c r="R55" i="40"/>
  <c r="F55" i="40" s="1"/>
  <c r="G55" i="40" s="1"/>
  <c r="H55" i="40" s="1"/>
  <c r="O55" i="40"/>
  <c r="S54" i="40"/>
  <c r="O54" i="40"/>
  <c r="R54" i="40" s="1"/>
  <c r="F54" i="40" s="1"/>
  <c r="G54" i="40" s="1"/>
  <c r="H54" i="40"/>
  <c r="S53" i="40"/>
  <c r="R53" i="40"/>
  <c r="F53" i="40" s="1"/>
  <c r="G53" i="40" s="1"/>
  <c r="H53" i="40" s="1"/>
  <c r="O53" i="40"/>
  <c r="S52" i="40"/>
  <c r="O52" i="40"/>
  <c r="R52" i="40" s="1"/>
  <c r="F52" i="40" s="1"/>
  <c r="G52" i="40" s="1"/>
  <c r="H52" i="40"/>
  <c r="S51" i="40"/>
  <c r="R51" i="40"/>
  <c r="F51" i="40" s="1"/>
  <c r="G51" i="40" s="1"/>
  <c r="O51" i="40"/>
  <c r="S50" i="40"/>
  <c r="O50" i="40"/>
  <c r="R50" i="40" s="1"/>
  <c r="F50" i="40" s="1"/>
  <c r="G50" i="40" s="1"/>
  <c r="H50" i="40"/>
  <c r="G48" i="40"/>
  <c r="H48" i="40" s="1"/>
  <c r="G47" i="40"/>
  <c r="H47" i="40" s="1"/>
  <c r="G46" i="40"/>
  <c r="H46" i="40" s="1"/>
  <c r="G45" i="40"/>
  <c r="H45" i="40" s="1"/>
  <c r="G44" i="40"/>
  <c r="H44" i="40" s="1"/>
  <c r="H43" i="40"/>
  <c r="G43" i="40"/>
  <c r="G42" i="40"/>
  <c r="H42" i="40" s="1"/>
  <c r="G41" i="40"/>
  <c r="H41" i="40" s="1"/>
  <c r="G40" i="40"/>
  <c r="H40" i="40" s="1"/>
  <c r="G39" i="40"/>
  <c r="H39" i="40" s="1"/>
  <c r="G38" i="40"/>
  <c r="H38" i="40" s="1"/>
  <c r="G37" i="40"/>
  <c r="H37" i="40" s="1"/>
  <c r="G36" i="40"/>
  <c r="H36" i="40" s="1"/>
  <c r="H35" i="40"/>
  <c r="G35" i="40"/>
  <c r="G34" i="40"/>
  <c r="H34" i="40" s="1"/>
  <c r="G32" i="40"/>
  <c r="H32" i="40" s="1"/>
  <c r="G31" i="40"/>
  <c r="H31" i="40" s="1"/>
  <c r="G30" i="40"/>
  <c r="H30" i="40" s="1"/>
  <c r="G29" i="40"/>
  <c r="H29" i="40" s="1"/>
  <c r="G28" i="40"/>
  <c r="H28" i="40" s="1"/>
  <c r="H27" i="40"/>
  <c r="G27" i="40"/>
  <c r="G26" i="40"/>
  <c r="H26" i="40" s="1"/>
  <c r="G25" i="40"/>
  <c r="H25" i="40" s="1"/>
  <c r="G24" i="40"/>
  <c r="H24" i="40" s="1"/>
  <c r="G23" i="40"/>
  <c r="G20" i="40"/>
  <c r="H20" i="40" s="1"/>
  <c r="G19" i="40"/>
  <c r="H19" i="40" s="1"/>
  <c r="G18" i="40"/>
  <c r="H18" i="40" s="1"/>
  <c r="G17" i="40"/>
  <c r="H17" i="40" s="1"/>
  <c r="G16" i="40"/>
  <c r="H16" i="40" s="1"/>
  <c r="G15" i="40"/>
  <c r="H15" i="40" s="1"/>
  <c r="G14" i="40"/>
  <c r="H14" i="40" s="1"/>
  <c r="H13" i="40"/>
  <c r="G13" i="40"/>
  <c r="G12" i="40"/>
  <c r="H12" i="40" s="1"/>
  <c r="G11" i="40"/>
  <c r="G10" i="40" s="1"/>
  <c r="G10" i="42" l="1"/>
  <c r="G117" i="42"/>
  <c r="H117" i="42" s="1"/>
  <c r="G131" i="42"/>
  <c r="H131" i="42" s="1"/>
  <c r="G145" i="42"/>
  <c r="H145" i="42" s="1"/>
  <c r="G159" i="42"/>
  <c r="H159" i="42" s="1"/>
  <c r="G173" i="42"/>
  <c r="H173" i="42" s="1"/>
  <c r="H50" i="63"/>
  <c r="H49" i="63" s="1"/>
  <c r="G49" i="63"/>
  <c r="G10" i="63"/>
  <c r="H11" i="63"/>
  <c r="H10" i="63" s="1"/>
  <c r="G33" i="63"/>
  <c r="G131" i="63"/>
  <c r="H131" i="63" s="1"/>
  <c r="G159" i="63"/>
  <c r="H159" i="63" s="1"/>
  <c r="G22" i="63"/>
  <c r="H23" i="63"/>
  <c r="H22" i="63" s="1"/>
  <c r="G124" i="63"/>
  <c r="H124" i="63" s="1"/>
  <c r="G152" i="63"/>
  <c r="H152" i="63" s="1"/>
  <c r="G180" i="63"/>
  <c r="H180" i="63" s="1"/>
  <c r="H33" i="63"/>
  <c r="H66" i="63"/>
  <c r="H65" i="63" s="1"/>
  <c r="G65" i="63"/>
  <c r="G117" i="63"/>
  <c r="G145" i="63"/>
  <c r="H145" i="63" s="1"/>
  <c r="G173" i="63"/>
  <c r="H173" i="63" s="1"/>
  <c r="H50" i="62"/>
  <c r="H49" i="62" s="1"/>
  <c r="G49" i="62"/>
  <c r="G33" i="62" s="1"/>
  <c r="H33" i="62"/>
  <c r="H66" i="62"/>
  <c r="H65" i="62" s="1"/>
  <c r="G65" i="62"/>
  <c r="H117" i="62"/>
  <c r="H116" i="62" s="1"/>
  <c r="G116" i="62"/>
  <c r="H22" i="62"/>
  <c r="H10" i="62"/>
  <c r="G10" i="62"/>
  <c r="G22" i="62"/>
  <c r="H50" i="61"/>
  <c r="H49" i="61" s="1"/>
  <c r="G49" i="61"/>
  <c r="G10" i="61"/>
  <c r="H11" i="61"/>
  <c r="H10" i="61" s="1"/>
  <c r="G33" i="61"/>
  <c r="G131" i="61"/>
  <c r="H131" i="61" s="1"/>
  <c r="G159" i="61"/>
  <c r="H159" i="61" s="1"/>
  <c r="G22" i="61"/>
  <c r="H23" i="61"/>
  <c r="H22" i="61" s="1"/>
  <c r="G124" i="61"/>
  <c r="H124" i="61" s="1"/>
  <c r="G152" i="61"/>
  <c r="H152" i="61" s="1"/>
  <c r="G180" i="61"/>
  <c r="H180" i="61" s="1"/>
  <c r="H33" i="61"/>
  <c r="H66" i="61"/>
  <c r="H65" i="61" s="1"/>
  <c r="G65" i="61"/>
  <c r="G117" i="61"/>
  <c r="G145" i="61"/>
  <c r="H145" i="61" s="1"/>
  <c r="G173" i="61"/>
  <c r="H173" i="61" s="1"/>
  <c r="H51" i="60"/>
  <c r="H49" i="60" s="1"/>
  <c r="G49" i="60"/>
  <c r="G33" i="60" s="1"/>
  <c r="H76" i="60"/>
  <c r="G65" i="60"/>
  <c r="H33" i="60"/>
  <c r="H65" i="60"/>
  <c r="H11" i="60"/>
  <c r="H10" i="60" s="1"/>
  <c r="G22" i="60"/>
  <c r="H23" i="60"/>
  <c r="H22" i="60" s="1"/>
  <c r="G116" i="60"/>
  <c r="H51" i="59"/>
  <c r="H49" i="59" s="1"/>
  <c r="G49" i="59"/>
  <c r="G33" i="59" s="1"/>
  <c r="H76" i="59"/>
  <c r="G65" i="59"/>
  <c r="H33" i="59"/>
  <c r="H65" i="59"/>
  <c r="H11" i="59"/>
  <c r="H10" i="59" s="1"/>
  <c r="G22" i="59"/>
  <c r="H23" i="59"/>
  <c r="H22" i="59" s="1"/>
  <c r="G116" i="59"/>
  <c r="H50" i="58"/>
  <c r="H49" i="58" s="1"/>
  <c r="G49" i="58"/>
  <c r="G10" i="58"/>
  <c r="H11" i="58"/>
  <c r="H10" i="58" s="1"/>
  <c r="G33" i="58"/>
  <c r="G131" i="58"/>
  <c r="H131" i="58" s="1"/>
  <c r="G159" i="58"/>
  <c r="H159" i="58" s="1"/>
  <c r="G22" i="58"/>
  <c r="H23" i="58"/>
  <c r="H22" i="58" s="1"/>
  <c r="G124" i="58"/>
  <c r="H124" i="58" s="1"/>
  <c r="G152" i="58"/>
  <c r="H152" i="58" s="1"/>
  <c r="G180" i="58"/>
  <c r="H180" i="58" s="1"/>
  <c r="H33" i="58"/>
  <c r="H66" i="58"/>
  <c r="H65" i="58" s="1"/>
  <c r="G65" i="58"/>
  <c r="G117" i="58"/>
  <c r="G145" i="58"/>
  <c r="H145" i="58" s="1"/>
  <c r="G173" i="58"/>
  <c r="H173" i="58" s="1"/>
  <c r="H50" i="57"/>
  <c r="H49" i="57" s="1"/>
  <c r="G49" i="57"/>
  <c r="G10" i="57"/>
  <c r="H11" i="57"/>
  <c r="H10" i="57" s="1"/>
  <c r="G33" i="57"/>
  <c r="G131" i="57"/>
  <c r="H131" i="57" s="1"/>
  <c r="G159" i="57"/>
  <c r="H159" i="57" s="1"/>
  <c r="G22" i="57"/>
  <c r="H23" i="57"/>
  <c r="H22" i="57" s="1"/>
  <c r="G124" i="57"/>
  <c r="H124" i="57" s="1"/>
  <c r="G152" i="57"/>
  <c r="H152" i="57" s="1"/>
  <c r="G180" i="57"/>
  <c r="H180" i="57" s="1"/>
  <c r="H33" i="57"/>
  <c r="H66" i="57"/>
  <c r="H65" i="57" s="1"/>
  <c r="G65" i="57"/>
  <c r="G117" i="57"/>
  <c r="G145" i="57"/>
  <c r="H145" i="57" s="1"/>
  <c r="G173" i="57"/>
  <c r="H173" i="57" s="1"/>
  <c r="H50" i="56"/>
  <c r="H49" i="56" s="1"/>
  <c r="G49" i="56"/>
  <c r="G10" i="56"/>
  <c r="H11" i="56"/>
  <c r="H10" i="56" s="1"/>
  <c r="G33" i="56"/>
  <c r="G131" i="56"/>
  <c r="H131" i="56" s="1"/>
  <c r="G159" i="56"/>
  <c r="H159" i="56" s="1"/>
  <c r="G22" i="56"/>
  <c r="H23" i="56"/>
  <c r="H22" i="56" s="1"/>
  <c r="G124" i="56"/>
  <c r="H124" i="56" s="1"/>
  <c r="G152" i="56"/>
  <c r="H152" i="56" s="1"/>
  <c r="G180" i="56"/>
  <c r="H180" i="56" s="1"/>
  <c r="H33" i="56"/>
  <c r="H66" i="56"/>
  <c r="H65" i="56" s="1"/>
  <c r="G65" i="56"/>
  <c r="G117" i="56"/>
  <c r="G145" i="56"/>
  <c r="H145" i="56" s="1"/>
  <c r="G173" i="56"/>
  <c r="H173" i="56" s="1"/>
  <c r="H51" i="55"/>
  <c r="G49" i="55"/>
  <c r="G33" i="55" s="1"/>
  <c r="H49" i="55"/>
  <c r="G10" i="55"/>
  <c r="H11" i="55"/>
  <c r="H10" i="55" s="1"/>
  <c r="G22" i="55"/>
  <c r="H23" i="55"/>
  <c r="H22" i="55" s="1"/>
  <c r="G124" i="55"/>
  <c r="H124" i="55" s="1"/>
  <c r="G152" i="55"/>
  <c r="H152" i="55" s="1"/>
  <c r="G180" i="55"/>
  <c r="H180" i="55" s="1"/>
  <c r="H33" i="55"/>
  <c r="H66" i="55"/>
  <c r="H65" i="55" s="1"/>
  <c r="G65" i="55"/>
  <c r="G117" i="55"/>
  <c r="G145" i="55"/>
  <c r="H145" i="55" s="1"/>
  <c r="G173" i="55"/>
  <c r="H173" i="55" s="1"/>
  <c r="G138" i="55"/>
  <c r="H138" i="55" s="1"/>
  <c r="G166" i="55"/>
  <c r="H166" i="55" s="1"/>
  <c r="H117" i="54"/>
  <c r="H116" i="54" s="1"/>
  <c r="G116" i="54"/>
  <c r="H22" i="54"/>
  <c r="H21" i="54" s="1"/>
  <c r="H50" i="54"/>
  <c r="H49" i="54" s="1"/>
  <c r="G49" i="54"/>
  <c r="G33" i="54" s="1"/>
  <c r="G21" i="54" s="1"/>
  <c r="G187" i="54" s="1"/>
  <c r="H33" i="54"/>
  <c r="H66" i="54"/>
  <c r="H65" i="54" s="1"/>
  <c r="G65" i="54"/>
  <c r="H10" i="54"/>
  <c r="H187" i="54" s="1"/>
  <c r="H51" i="53"/>
  <c r="H49" i="53" s="1"/>
  <c r="H33" i="53" s="1"/>
  <c r="G49" i="53"/>
  <c r="G33" i="53" s="1"/>
  <c r="G10" i="53"/>
  <c r="H11" i="53"/>
  <c r="H10" i="53" s="1"/>
  <c r="G22" i="53"/>
  <c r="H23" i="53"/>
  <c r="H22" i="53" s="1"/>
  <c r="G124" i="53"/>
  <c r="H124" i="53" s="1"/>
  <c r="G152" i="53"/>
  <c r="H152" i="53" s="1"/>
  <c r="G180" i="53"/>
  <c r="H180" i="53" s="1"/>
  <c r="H66" i="53"/>
  <c r="H65" i="53" s="1"/>
  <c r="G65" i="53"/>
  <c r="G117" i="53"/>
  <c r="G145" i="53"/>
  <c r="H145" i="53" s="1"/>
  <c r="G173" i="53"/>
  <c r="H173" i="53" s="1"/>
  <c r="G138" i="53"/>
  <c r="H138" i="53" s="1"/>
  <c r="G166" i="53"/>
  <c r="H166" i="53" s="1"/>
  <c r="H187" i="52"/>
  <c r="G49" i="52"/>
  <c r="G65" i="52"/>
  <c r="H22" i="52"/>
  <c r="H21" i="52" s="1"/>
  <c r="G10" i="52"/>
  <c r="G33" i="52"/>
  <c r="H66" i="52"/>
  <c r="H65" i="52" s="1"/>
  <c r="G22" i="52"/>
  <c r="H50" i="51"/>
  <c r="H49" i="51" s="1"/>
  <c r="G49" i="51"/>
  <c r="G10" i="51"/>
  <c r="H11" i="51"/>
  <c r="H10" i="51" s="1"/>
  <c r="G33" i="51"/>
  <c r="G131" i="51"/>
  <c r="H131" i="51" s="1"/>
  <c r="G159" i="51"/>
  <c r="H159" i="51" s="1"/>
  <c r="G22" i="51"/>
  <c r="H23" i="51"/>
  <c r="H22" i="51" s="1"/>
  <c r="G124" i="51"/>
  <c r="H124" i="51" s="1"/>
  <c r="G152" i="51"/>
  <c r="H152" i="51" s="1"/>
  <c r="G180" i="51"/>
  <c r="H180" i="51" s="1"/>
  <c r="H33" i="51"/>
  <c r="H66" i="51"/>
  <c r="H65" i="51" s="1"/>
  <c r="G65" i="51"/>
  <c r="G117" i="51"/>
  <c r="G145" i="51"/>
  <c r="H145" i="51" s="1"/>
  <c r="G173" i="51"/>
  <c r="H173" i="51" s="1"/>
  <c r="H50" i="50"/>
  <c r="H49" i="50" s="1"/>
  <c r="G49" i="50"/>
  <c r="G10" i="50"/>
  <c r="H11" i="50"/>
  <c r="H10" i="50" s="1"/>
  <c r="G33" i="50"/>
  <c r="G131" i="50"/>
  <c r="H131" i="50" s="1"/>
  <c r="G159" i="50"/>
  <c r="H159" i="50" s="1"/>
  <c r="G22" i="50"/>
  <c r="H23" i="50"/>
  <c r="H22" i="50" s="1"/>
  <c r="G124" i="50"/>
  <c r="H124" i="50" s="1"/>
  <c r="G152" i="50"/>
  <c r="H152" i="50" s="1"/>
  <c r="G180" i="50"/>
  <c r="H180" i="50" s="1"/>
  <c r="H33" i="50"/>
  <c r="H66" i="50"/>
  <c r="H65" i="50" s="1"/>
  <c r="G65" i="50"/>
  <c r="G117" i="50"/>
  <c r="G145" i="50"/>
  <c r="H145" i="50" s="1"/>
  <c r="G173" i="50"/>
  <c r="H173" i="50" s="1"/>
  <c r="H50" i="49"/>
  <c r="H49" i="49" s="1"/>
  <c r="G49" i="49"/>
  <c r="G10" i="49"/>
  <c r="H11" i="49"/>
  <c r="H10" i="49" s="1"/>
  <c r="G33" i="49"/>
  <c r="G131" i="49"/>
  <c r="H131" i="49" s="1"/>
  <c r="G159" i="49"/>
  <c r="H159" i="49" s="1"/>
  <c r="G22" i="49"/>
  <c r="H23" i="49"/>
  <c r="H22" i="49" s="1"/>
  <c r="G124" i="49"/>
  <c r="H124" i="49" s="1"/>
  <c r="G152" i="49"/>
  <c r="H152" i="49" s="1"/>
  <c r="G180" i="49"/>
  <c r="H180" i="49" s="1"/>
  <c r="H33" i="49"/>
  <c r="H66" i="49"/>
  <c r="H65" i="49" s="1"/>
  <c r="G65" i="49"/>
  <c r="G117" i="49"/>
  <c r="G145" i="49"/>
  <c r="H145" i="49" s="1"/>
  <c r="G173" i="49"/>
  <c r="H173" i="49" s="1"/>
  <c r="H51" i="48"/>
  <c r="H49" i="48" s="1"/>
  <c r="H33" i="48" s="1"/>
  <c r="G49" i="48"/>
  <c r="G33" i="48" s="1"/>
  <c r="G10" i="48"/>
  <c r="H11" i="48"/>
  <c r="H10" i="48" s="1"/>
  <c r="G22" i="48"/>
  <c r="H23" i="48"/>
  <c r="H22" i="48" s="1"/>
  <c r="G124" i="48"/>
  <c r="H124" i="48" s="1"/>
  <c r="G152" i="48"/>
  <c r="H152" i="48" s="1"/>
  <c r="G180" i="48"/>
  <c r="H180" i="48" s="1"/>
  <c r="H66" i="48"/>
  <c r="H65" i="48" s="1"/>
  <c r="G65" i="48"/>
  <c r="G117" i="48"/>
  <c r="G145" i="48"/>
  <c r="H145" i="48" s="1"/>
  <c r="G173" i="48"/>
  <c r="H173" i="48" s="1"/>
  <c r="G138" i="48"/>
  <c r="H138" i="48" s="1"/>
  <c r="G166" i="48"/>
  <c r="H166" i="48" s="1"/>
  <c r="H50" i="47"/>
  <c r="H49" i="47" s="1"/>
  <c r="G49" i="47"/>
  <c r="G10" i="47"/>
  <c r="H11" i="47"/>
  <c r="H10" i="47" s="1"/>
  <c r="G33" i="47"/>
  <c r="G131" i="47"/>
  <c r="H131" i="47" s="1"/>
  <c r="G159" i="47"/>
  <c r="H159" i="47" s="1"/>
  <c r="G22" i="47"/>
  <c r="H23" i="47"/>
  <c r="H22" i="47" s="1"/>
  <c r="G124" i="47"/>
  <c r="H124" i="47" s="1"/>
  <c r="G152" i="47"/>
  <c r="H152" i="47" s="1"/>
  <c r="G180" i="47"/>
  <c r="H180" i="47" s="1"/>
  <c r="H33" i="47"/>
  <c r="H66" i="47"/>
  <c r="H65" i="47" s="1"/>
  <c r="G65" i="47"/>
  <c r="G117" i="47"/>
  <c r="G145" i="47"/>
  <c r="H145" i="47" s="1"/>
  <c r="G173" i="47"/>
  <c r="H173" i="47" s="1"/>
  <c r="H51" i="46"/>
  <c r="H49" i="46" s="1"/>
  <c r="G49" i="46"/>
  <c r="G33" i="46" s="1"/>
  <c r="H76" i="46"/>
  <c r="G65" i="46"/>
  <c r="H33" i="46"/>
  <c r="H65" i="46"/>
  <c r="H11" i="46"/>
  <c r="H10" i="46" s="1"/>
  <c r="G22" i="46"/>
  <c r="H23" i="46"/>
  <c r="H22" i="46" s="1"/>
  <c r="G116" i="46"/>
  <c r="H51" i="45"/>
  <c r="H49" i="45" s="1"/>
  <c r="G49" i="45"/>
  <c r="G33" i="45" s="1"/>
  <c r="H76" i="45"/>
  <c r="G65" i="45"/>
  <c r="H33" i="45"/>
  <c r="H65" i="45"/>
  <c r="H11" i="45"/>
  <c r="H10" i="45" s="1"/>
  <c r="G22" i="45"/>
  <c r="H23" i="45"/>
  <c r="H22" i="45" s="1"/>
  <c r="G116" i="45"/>
  <c r="H51" i="44"/>
  <c r="H49" i="44" s="1"/>
  <c r="G49" i="44"/>
  <c r="G33" i="44" s="1"/>
  <c r="H76" i="44"/>
  <c r="G65" i="44"/>
  <c r="H33" i="44"/>
  <c r="H65" i="44"/>
  <c r="H11" i="44"/>
  <c r="H10" i="44" s="1"/>
  <c r="G22" i="44"/>
  <c r="H23" i="44"/>
  <c r="H22" i="44" s="1"/>
  <c r="G116" i="44"/>
  <c r="H51" i="43"/>
  <c r="H49" i="43" s="1"/>
  <c r="G49" i="43"/>
  <c r="G33" i="43" s="1"/>
  <c r="H76" i="43"/>
  <c r="G65" i="43"/>
  <c r="H33" i="43"/>
  <c r="H65" i="43"/>
  <c r="H11" i="43"/>
  <c r="H10" i="43" s="1"/>
  <c r="G22" i="43"/>
  <c r="H23" i="43"/>
  <c r="H22" i="43" s="1"/>
  <c r="G116" i="43"/>
  <c r="H51" i="42"/>
  <c r="H49" i="42" s="1"/>
  <c r="H33" i="42" s="1"/>
  <c r="G49" i="42"/>
  <c r="G33" i="42" s="1"/>
  <c r="H76" i="42"/>
  <c r="H65" i="42" s="1"/>
  <c r="G65" i="42"/>
  <c r="H11" i="42"/>
  <c r="H10" i="42" s="1"/>
  <c r="G22" i="42"/>
  <c r="H23" i="42"/>
  <c r="H22" i="42" s="1"/>
  <c r="H51" i="41"/>
  <c r="G49" i="41"/>
  <c r="G33" i="41" s="1"/>
  <c r="H49" i="41"/>
  <c r="G10" i="41"/>
  <c r="H11" i="41"/>
  <c r="H10" i="41" s="1"/>
  <c r="G22" i="41"/>
  <c r="H23" i="41"/>
  <c r="H22" i="41" s="1"/>
  <c r="G124" i="41"/>
  <c r="H124" i="41" s="1"/>
  <c r="G152" i="41"/>
  <c r="H152" i="41" s="1"/>
  <c r="G180" i="41"/>
  <c r="H180" i="41" s="1"/>
  <c r="H33" i="41"/>
  <c r="H66" i="41"/>
  <c r="H65" i="41" s="1"/>
  <c r="G65" i="41"/>
  <c r="G117" i="41"/>
  <c r="G145" i="41"/>
  <c r="H145" i="41" s="1"/>
  <c r="G173" i="41"/>
  <c r="H173" i="41" s="1"/>
  <c r="G138" i="41"/>
  <c r="H138" i="41" s="1"/>
  <c r="G166" i="41"/>
  <c r="H166" i="41" s="1"/>
  <c r="H51" i="40"/>
  <c r="H49" i="40" s="1"/>
  <c r="G49" i="40"/>
  <c r="G33" i="40" s="1"/>
  <c r="H76" i="40"/>
  <c r="G65" i="40"/>
  <c r="H33" i="40"/>
  <c r="H65" i="40"/>
  <c r="H11" i="40"/>
  <c r="H10" i="40" s="1"/>
  <c r="G22" i="40"/>
  <c r="H23" i="40"/>
  <c r="H22" i="40" s="1"/>
  <c r="G116" i="40"/>
  <c r="D8" i="64"/>
  <c r="G116" i="42" l="1"/>
  <c r="G21" i="42" s="1"/>
  <c r="G187" i="42" s="1"/>
  <c r="I11" i="64" s="1"/>
  <c r="H116" i="42"/>
  <c r="H21" i="63"/>
  <c r="G116" i="63"/>
  <c r="H117" i="63"/>
  <c r="H116" i="63" s="1"/>
  <c r="G21" i="63"/>
  <c r="G187" i="63" s="1"/>
  <c r="I32" i="64" s="1"/>
  <c r="H187" i="63"/>
  <c r="H21" i="62"/>
  <c r="H187" i="62" s="1"/>
  <c r="G21" i="62"/>
  <c r="G187" i="62"/>
  <c r="I31" i="64" s="1"/>
  <c r="H21" i="61"/>
  <c r="G116" i="61"/>
  <c r="H117" i="61"/>
  <c r="H116" i="61" s="1"/>
  <c r="G21" i="61"/>
  <c r="G187" i="61" s="1"/>
  <c r="I30" i="64" s="1"/>
  <c r="H187" i="61"/>
  <c r="H21" i="60"/>
  <c r="H187" i="60" s="1"/>
  <c r="G21" i="60"/>
  <c r="G187" i="60" s="1"/>
  <c r="I29" i="64" s="1"/>
  <c r="H21" i="59"/>
  <c r="H187" i="59" s="1"/>
  <c r="G21" i="59"/>
  <c r="G187" i="59" s="1"/>
  <c r="I28" i="64" s="1"/>
  <c r="H21" i="58"/>
  <c r="G116" i="58"/>
  <c r="H117" i="58"/>
  <c r="H116" i="58" s="1"/>
  <c r="G21" i="58"/>
  <c r="G187" i="58" s="1"/>
  <c r="I27" i="64" s="1"/>
  <c r="H187" i="58"/>
  <c r="H21" i="57"/>
  <c r="G116" i="57"/>
  <c r="H117" i="57"/>
  <c r="H116" i="57" s="1"/>
  <c r="G21" i="57"/>
  <c r="G187" i="57" s="1"/>
  <c r="I26" i="64" s="1"/>
  <c r="H187" i="57"/>
  <c r="H21" i="56"/>
  <c r="G116" i="56"/>
  <c r="H117" i="56"/>
  <c r="H116" i="56" s="1"/>
  <c r="G21" i="56"/>
  <c r="G187" i="56" s="1"/>
  <c r="I25" i="64" s="1"/>
  <c r="H187" i="56"/>
  <c r="G116" i="55"/>
  <c r="G21" i="55" s="1"/>
  <c r="G187" i="55" s="1"/>
  <c r="I24" i="64" s="1"/>
  <c r="H117" i="55"/>
  <c r="H116" i="55" s="1"/>
  <c r="H21" i="55" s="1"/>
  <c r="H187" i="55" s="1"/>
  <c r="G116" i="53"/>
  <c r="G21" i="53" s="1"/>
  <c r="G187" i="53" s="1"/>
  <c r="I22" i="64" s="1"/>
  <c r="H117" i="53"/>
  <c r="H116" i="53" s="1"/>
  <c r="H21" i="53"/>
  <c r="H187" i="53" s="1"/>
  <c r="G187" i="52"/>
  <c r="G21" i="52"/>
  <c r="G116" i="51"/>
  <c r="H117" i="51"/>
  <c r="H116" i="51" s="1"/>
  <c r="H21" i="51" s="1"/>
  <c r="H187" i="51" s="1"/>
  <c r="G21" i="51"/>
  <c r="G187" i="51" s="1"/>
  <c r="I20" i="64" s="1"/>
  <c r="H21" i="50"/>
  <c r="G116" i="50"/>
  <c r="H117" i="50"/>
  <c r="H116" i="50" s="1"/>
  <c r="G21" i="50"/>
  <c r="G187" i="50" s="1"/>
  <c r="I19" i="64" s="1"/>
  <c r="H187" i="50"/>
  <c r="H21" i="49"/>
  <c r="G116" i="49"/>
  <c r="H117" i="49"/>
  <c r="H116" i="49" s="1"/>
  <c r="G21" i="49"/>
  <c r="G187" i="49" s="1"/>
  <c r="I18" i="64" s="1"/>
  <c r="H187" i="49"/>
  <c r="G116" i="48"/>
  <c r="G21" i="48" s="1"/>
  <c r="G187" i="48" s="1"/>
  <c r="I17" i="64" s="1"/>
  <c r="H117" i="48"/>
  <c r="H116" i="48" s="1"/>
  <c r="H21" i="48"/>
  <c r="H187" i="48" s="1"/>
  <c r="H21" i="47"/>
  <c r="G116" i="47"/>
  <c r="H117" i="47"/>
  <c r="H116" i="47" s="1"/>
  <c r="G21" i="47"/>
  <c r="G187" i="47" s="1"/>
  <c r="I16" i="64" s="1"/>
  <c r="H187" i="47"/>
  <c r="H21" i="46"/>
  <c r="H187" i="46" s="1"/>
  <c r="G21" i="46"/>
  <c r="G187" i="46" s="1"/>
  <c r="I15" i="64" s="1"/>
  <c r="H21" i="45"/>
  <c r="H187" i="45" s="1"/>
  <c r="G21" i="45"/>
  <c r="G187" i="45" s="1"/>
  <c r="H21" i="44"/>
  <c r="H187" i="44" s="1"/>
  <c r="G21" i="44"/>
  <c r="G187" i="44" s="1"/>
  <c r="H21" i="43"/>
  <c r="H187" i="43" s="1"/>
  <c r="G21" i="43"/>
  <c r="G187" i="43" s="1"/>
  <c r="I12" i="64" s="1"/>
  <c r="H21" i="42"/>
  <c r="H187" i="42" s="1"/>
  <c r="G116" i="41"/>
  <c r="G21" i="41" s="1"/>
  <c r="G187" i="41" s="1"/>
  <c r="I10" i="64" s="1"/>
  <c r="H117" i="41"/>
  <c r="H116" i="41" s="1"/>
  <c r="H21" i="41" s="1"/>
  <c r="H187" i="41" s="1"/>
  <c r="H21" i="40"/>
  <c r="H187" i="40" s="1"/>
  <c r="G21" i="40"/>
  <c r="G187" i="40" s="1"/>
  <c r="I23" i="64"/>
  <c r="I21" i="64"/>
  <c r="I14" i="64"/>
  <c r="I13" i="64"/>
  <c r="O32" i="64"/>
  <c r="N32" i="64"/>
  <c r="H32" i="64"/>
  <c r="D32" i="64"/>
  <c r="C32" i="64"/>
  <c r="B32" i="64"/>
  <c r="O31" i="64"/>
  <c r="N31" i="64"/>
  <c r="H31" i="64"/>
  <c r="D31" i="64"/>
  <c r="C31" i="64"/>
  <c r="B31" i="64"/>
  <c r="O30" i="64"/>
  <c r="N30" i="64"/>
  <c r="H30" i="64"/>
  <c r="D30" i="64"/>
  <c r="C30" i="64"/>
  <c r="B30" i="64"/>
  <c r="O29" i="64"/>
  <c r="N29" i="64"/>
  <c r="H29" i="64"/>
  <c r="D29" i="64"/>
  <c r="C29" i="64"/>
  <c r="B29" i="64"/>
  <c r="O28" i="64"/>
  <c r="N28" i="64"/>
  <c r="H28" i="64"/>
  <c r="D28" i="64"/>
  <c r="C28" i="64"/>
  <c r="B28" i="64"/>
  <c r="O27" i="64"/>
  <c r="N27" i="64"/>
  <c r="H27" i="64"/>
  <c r="D27" i="64"/>
  <c r="C27" i="64"/>
  <c r="B27" i="64"/>
  <c r="O26" i="64"/>
  <c r="N26" i="64"/>
  <c r="H26" i="64"/>
  <c r="D26" i="64"/>
  <c r="C26" i="64"/>
  <c r="B26" i="64"/>
  <c r="O25" i="64"/>
  <c r="N25" i="64"/>
  <c r="H25" i="64"/>
  <c r="D25" i="64"/>
  <c r="C25" i="64"/>
  <c r="B25" i="64"/>
  <c r="O24" i="64"/>
  <c r="N24" i="64"/>
  <c r="H24" i="64"/>
  <c r="D24" i="64"/>
  <c r="C24" i="64"/>
  <c r="B24" i="64"/>
  <c r="O23" i="64"/>
  <c r="N23" i="64"/>
  <c r="H23" i="64"/>
  <c r="D23" i="64"/>
  <c r="C23" i="64"/>
  <c r="B23" i="64"/>
  <c r="O22" i="64"/>
  <c r="N22" i="64"/>
  <c r="H22" i="64"/>
  <c r="D22" i="64"/>
  <c r="C22" i="64"/>
  <c r="B22" i="64"/>
  <c r="O21" i="64"/>
  <c r="N21" i="64"/>
  <c r="H21" i="64"/>
  <c r="D21" i="64"/>
  <c r="C21" i="64"/>
  <c r="B21" i="64"/>
  <c r="O20" i="64"/>
  <c r="N20" i="64"/>
  <c r="H20" i="64"/>
  <c r="D20" i="64"/>
  <c r="C20" i="64"/>
  <c r="B20" i="64"/>
  <c r="O19" i="64"/>
  <c r="N19" i="64"/>
  <c r="H19" i="64"/>
  <c r="D19" i="64"/>
  <c r="C19" i="64"/>
  <c r="B19" i="64"/>
  <c r="O18" i="64"/>
  <c r="N18" i="64"/>
  <c r="H18" i="64"/>
  <c r="D18" i="64"/>
  <c r="C18" i="64"/>
  <c r="B18" i="64"/>
  <c r="O17" i="64"/>
  <c r="N17" i="64"/>
  <c r="H17" i="64"/>
  <c r="D17" i="64"/>
  <c r="C17" i="64"/>
  <c r="B17" i="64"/>
  <c r="O16" i="64"/>
  <c r="N16" i="64"/>
  <c r="H16" i="64"/>
  <c r="D16" i="64"/>
  <c r="C16" i="64"/>
  <c r="B16" i="64"/>
  <c r="O15" i="64"/>
  <c r="N15" i="64"/>
  <c r="H15" i="64"/>
  <c r="D15" i="64"/>
  <c r="C15" i="64"/>
  <c r="B15" i="64"/>
  <c r="O14" i="64"/>
  <c r="N14" i="64"/>
  <c r="H14" i="64"/>
  <c r="D14" i="64"/>
  <c r="C14" i="64"/>
  <c r="B14" i="64"/>
  <c r="O13" i="64"/>
  <c r="N13" i="64"/>
  <c r="H13" i="64"/>
  <c r="D13" i="64"/>
  <c r="C13" i="64"/>
  <c r="B13" i="64"/>
  <c r="O12" i="64"/>
  <c r="N12" i="64"/>
  <c r="H12" i="64"/>
  <c r="D12" i="64"/>
  <c r="C12" i="64"/>
  <c r="B12" i="64"/>
  <c r="O11" i="64"/>
  <c r="N11" i="64"/>
  <c r="H11" i="64"/>
  <c r="D11" i="64"/>
  <c r="C11" i="64"/>
  <c r="B11" i="64"/>
  <c r="O10" i="64"/>
  <c r="N10" i="64"/>
  <c r="H10" i="64"/>
  <c r="D10" i="64"/>
  <c r="C10" i="64"/>
  <c r="B10" i="64"/>
  <c r="O9" i="64"/>
  <c r="N9" i="64"/>
  <c r="H9" i="64"/>
  <c r="D9" i="64"/>
  <c r="C9" i="64"/>
  <c r="B9" i="64"/>
  <c r="O8" i="64"/>
  <c r="N8" i="64"/>
  <c r="H8" i="64"/>
  <c r="C8" i="64"/>
  <c r="B8" i="64"/>
  <c r="G12" i="39"/>
  <c r="F12" i="39"/>
  <c r="E12" i="39"/>
  <c r="D12" i="39"/>
  <c r="C2" i="64" l="1"/>
  <c r="D10" i="39" s="1"/>
  <c r="C4" i="64"/>
  <c r="F10" i="39" s="1"/>
  <c r="C3" i="64"/>
  <c r="E10" i="39" s="1"/>
  <c r="C5" i="64"/>
  <c r="G10" i="39" s="1"/>
  <c r="O3" i="64"/>
  <c r="B24" i="39" s="1"/>
  <c r="I3" i="64"/>
  <c r="B25" i="39" s="1"/>
  <c r="J5" i="64"/>
  <c r="I5" i="64"/>
  <c r="B31" i="39" s="1"/>
  <c r="D2" i="64"/>
  <c r="D5" i="64"/>
  <c r="D4" i="64"/>
  <c r="D3" i="64"/>
  <c r="O4" i="64"/>
  <c r="B27" i="39" s="1"/>
  <c r="O5" i="64"/>
  <c r="B30" i="39" s="1"/>
  <c r="O2" i="64"/>
  <c r="B21" i="39" s="1"/>
  <c r="I4" i="64"/>
  <c r="B28" i="39" s="1"/>
  <c r="J4" i="64"/>
  <c r="E55" i="6"/>
  <c r="D55" i="6"/>
  <c r="C55" i="6"/>
  <c r="B55" i="6"/>
  <c r="A55" i="6"/>
  <c r="E29" i="6"/>
  <c r="D29" i="6"/>
  <c r="C29" i="6"/>
  <c r="B29" i="6"/>
  <c r="A29" i="6"/>
  <c r="E54" i="6"/>
  <c r="D54" i="6"/>
  <c r="C54" i="6"/>
  <c r="B54" i="6"/>
  <c r="A54" i="6"/>
  <c r="E28" i="6"/>
  <c r="D28" i="6"/>
  <c r="C28" i="6"/>
  <c r="B28" i="6"/>
  <c r="A28" i="6"/>
  <c r="E53" i="6"/>
  <c r="D53" i="6"/>
  <c r="C53" i="6"/>
  <c r="B53" i="6"/>
  <c r="A53" i="6"/>
  <c r="E27" i="6"/>
  <c r="D27" i="6"/>
  <c r="C27" i="6"/>
  <c r="B27" i="6"/>
  <c r="A27" i="6"/>
  <c r="E52" i="6"/>
  <c r="D52" i="6"/>
  <c r="C52" i="6"/>
  <c r="B52" i="6"/>
  <c r="A52" i="6"/>
  <c r="E26" i="6"/>
  <c r="D26" i="6"/>
  <c r="C26" i="6"/>
  <c r="B26" i="6"/>
  <c r="A26" i="6"/>
  <c r="E51" i="6"/>
  <c r="D51" i="6"/>
  <c r="C51" i="6"/>
  <c r="B51" i="6"/>
  <c r="A51" i="6"/>
  <c r="E25" i="6"/>
  <c r="D25" i="6"/>
  <c r="C25" i="6"/>
  <c r="B25" i="6"/>
  <c r="A25" i="6"/>
  <c r="E50" i="6"/>
  <c r="D50" i="6"/>
  <c r="C50" i="6"/>
  <c r="B50" i="6"/>
  <c r="A50" i="6"/>
  <c r="E24" i="6"/>
  <c r="D24" i="6"/>
  <c r="C24" i="6"/>
  <c r="B24" i="6"/>
  <c r="A24" i="6"/>
  <c r="E49" i="6"/>
  <c r="D49" i="6"/>
  <c r="C49" i="6"/>
  <c r="B49" i="6"/>
  <c r="A49" i="6"/>
  <c r="E23" i="6"/>
  <c r="D23" i="6"/>
  <c r="C23" i="6"/>
  <c r="B23" i="6"/>
  <c r="A23" i="6"/>
  <c r="E48" i="6"/>
  <c r="D48" i="6"/>
  <c r="C48" i="6"/>
  <c r="B48" i="6"/>
  <c r="A48" i="6"/>
  <c r="E22" i="6"/>
  <c r="D22" i="6"/>
  <c r="C22" i="6"/>
  <c r="B22" i="6"/>
  <c r="A22" i="6"/>
  <c r="E47" i="6"/>
  <c r="D47" i="6"/>
  <c r="C47" i="6"/>
  <c r="B47" i="6"/>
  <c r="A47" i="6"/>
  <c r="E21" i="6"/>
  <c r="D21" i="6"/>
  <c r="C21" i="6"/>
  <c r="B21" i="6"/>
  <c r="A21" i="6"/>
  <c r="E46" i="6"/>
  <c r="D46" i="6"/>
  <c r="C46" i="6"/>
  <c r="B46" i="6"/>
  <c r="A46" i="6"/>
  <c r="E20" i="6"/>
  <c r="D20" i="6"/>
  <c r="C20" i="6"/>
  <c r="B20" i="6"/>
  <c r="A20" i="6"/>
  <c r="E45" i="6"/>
  <c r="D45" i="6"/>
  <c r="C45" i="6"/>
  <c r="B45" i="6"/>
  <c r="A45" i="6"/>
  <c r="E19" i="6"/>
  <c r="D19" i="6"/>
  <c r="C19" i="6"/>
  <c r="B19" i="6"/>
  <c r="A19" i="6"/>
  <c r="E44" i="6"/>
  <c r="D44" i="6"/>
  <c r="C44" i="6"/>
  <c r="B44" i="6"/>
  <c r="A44" i="6"/>
  <c r="E18" i="6"/>
  <c r="D18" i="6"/>
  <c r="C18" i="6"/>
  <c r="B18" i="6"/>
  <c r="A18" i="6"/>
  <c r="E43" i="6"/>
  <c r="D43" i="6"/>
  <c r="C43" i="6"/>
  <c r="B43" i="6"/>
  <c r="A43" i="6"/>
  <c r="E17" i="6"/>
  <c r="D17" i="6"/>
  <c r="C17" i="6"/>
  <c r="B17" i="6"/>
  <c r="A17" i="6"/>
  <c r="E42" i="6"/>
  <c r="D42" i="6"/>
  <c r="C42" i="6"/>
  <c r="B42" i="6"/>
  <c r="A42" i="6"/>
  <c r="E16" i="6"/>
  <c r="D16" i="6"/>
  <c r="C16" i="6"/>
  <c r="B16" i="6"/>
  <c r="A16" i="6"/>
  <c r="E41" i="6"/>
  <c r="D41" i="6"/>
  <c r="C41" i="6"/>
  <c r="B41" i="6"/>
  <c r="A41" i="6"/>
  <c r="E15" i="6"/>
  <c r="D15" i="6"/>
  <c r="C15" i="6"/>
  <c r="B15" i="6"/>
  <c r="A15" i="6"/>
  <c r="E40" i="6"/>
  <c r="D40" i="6"/>
  <c r="C40" i="6"/>
  <c r="B40" i="6"/>
  <c r="A40" i="6"/>
  <c r="E14" i="6"/>
  <c r="D14" i="6"/>
  <c r="C14" i="6"/>
  <c r="B14" i="6"/>
  <c r="A14" i="6"/>
  <c r="E39" i="6"/>
  <c r="D39" i="6"/>
  <c r="C39" i="6"/>
  <c r="B39" i="6"/>
  <c r="A39" i="6"/>
  <c r="E13" i="6"/>
  <c r="D13" i="6"/>
  <c r="C13" i="6"/>
  <c r="B13" i="6"/>
  <c r="A13" i="6"/>
  <c r="E38" i="6"/>
  <c r="D38" i="6"/>
  <c r="C38" i="6"/>
  <c r="B38" i="6"/>
  <c r="A38" i="6"/>
  <c r="E12" i="6"/>
  <c r="D12" i="6"/>
  <c r="C12" i="6"/>
  <c r="B12" i="6"/>
  <c r="A12" i="6"/>
  <c r="E37" i="6"/>
  <c r="D37" i="6"/>
  <c r="C37" i="6"/>
  <c r="B37" i="6"/>
  <c r="A37" i="6"/>
  <c r="E11" i="6"/>
  <c r="D11" i="6"/>
  <c r="C11" i="6"/>
  <c r="B11" i="6"/>
  <c r="A11" i="6"/>
  <c r="E36" i="6"/>
  <c r="D36" i="6"/>
  <c r="C36" i="6"/>
  <c r="B36" i="6"/>
  <c r="A36" i="6"/>
  <c r="E10" i="6"/>
  <c r="D10" i="6"/>
  <c r="C10" i="6"/>
  <c r="B10" i="6"/>
  <c r="A10" i="6"/>
  <c r="E9" i="6"/>
  <c r="D9" i="6"/>
  <c r="C9" i="6"/>
  <c r="B9" i="6"/>
  <c r="A9" i="6"/>
  <c r="E35" i="6"/>
  <c r="D35" i="6"/>
  <c r="C35" i="6"/>
  <c r="B35" i="6"/>
  <c r="A35" i="6"/>
  <c r="E8" i="6"/>
  <c r="D8" i="6"/>
  <c r="C8" i="6"/>
  <c r="B8" i="6"/>
  <c r="A8" i="6"/>
  <c r="E34" i="6"/>
  <c r="D34" i="6"/>
  <c r="C34" i="6"/>
  <c r="B34" i="6"/>
  <c r="A34" i="6"/>
  <c r="E33" i="6"/>
  <c r="D33" i="6"/>
  <c r="C33" i="6"/>
  <c r="B33" i="6"/>
  <c r="A33" i="6"/>
  <c r="E7" i="6"/>
  <c r="D7" i="6"/>
  <c r="C7" i="6"/>
  <c r="B7" i="6"/>
  <c r="A7" i="6"/>
  <c r="E32" i="6"/>
  <c r="D32" i="6"/>
  <c r="C32" i="6"/>
  <c r="B32" i="6"/>
  <c r="A32" i="6"/>
  <c r="D6" i="6"/>
  <c r="C6" i="6"/>
  <c r="B6" i="6"/>
  <c r="A6" i="6"/>
  <c r="F26" i="6" l="1"/>
  <c r="F18" i="6"/>
  <c r="F13" i="6"/>
  <c r="F10" i="6"/>
  <c r="F22" i="6" l="1"/>
  <c r="F19" i="6"/>
  <c r="F17" i="6"/>
  <c r="F12" i="6"/>
  <c r="E6" i="6"/>
  <c r="F6" i="6"/>
  <c r="F29" i="6"/>
  <c r="F55" i="6"/>
  <c r="F28" i="6"/>
  <c r="F27" i="6"/>
  <c r="F25" i="6"/>
  <c r="F24" i="6"/>
  <c r="F23" i="6"/>
  <c r="F21" i="6"/>
  <c r="F20" i="6"/>
  <c r="F16" i="6"/>
  <c r="F15" i="6"/>
  <c r="F41" i="6"/>
  <c r="F14" i="6"/>
  <c r="F11" i="6"/>
  <c r="F9" i="6"/>
  <c r="F8" i="6"/>
  <c r="F7" i="6"/>
  <c r="F51" i="6" l="1"/>
  <c r="F50" i="6"/>
  <c r="F49" i="6"/>
  <c r="F47" i="6"/>
  <c r="J20" i="64"/>
  <c r="F43" i="6"/>
  <c r="J15" i="64"/>
  <c r="F38" i="6"/>
  <c r="F37" i="6"/>
  <c r="F34" i="6"/>
  <c r="F32" i="6"/>
  <c r="J9" i="64"/>
  <c r="J32" i="64"/>
  <c r="F54" i="6"/>
  <c r="J28" i="64"/>
  <c r="J27" i="64"/>
  <c r="J26" i="64"/>
  <c r="J24" i="64"/>
  <c r="F42" i="6"/>
  <c r="J18" i="64"/>
  <c r="F40" i="6"/>
  <c r="J17" i="64"/>
  <c r="J14" i="64"/>
  <c r="F35" i="6"/>
  <c r="J12" i="64"/>
  <c r="I9" i="64"/>
  <c r="J31" i="64" l="1"/>
  <c r="J30" i="64"/>
  <c r="F53" i="6"/>
  <c r="J29" i="64"/>
  <c r="F52" i="6"/>
  <c r="J25" i="64"/>
  <c r="F48" i="6"/>
  <c r="J23" i="64"/>
  <c r="F46" i="6"/>
  <c r="J22" i="64"/>
  <c r="F45" i="6"/>
  <c r="J21" i="64"/>
  <c r="F44" i="6"/>
  <c r="J19" i="64"/>
  <c r="J16" i="64"/>
  <c r="F39" i="6"/>
  <c r="J13" i="64"/>
  <c r="F36" i="6"/>
  <c r="J11" i="64"/>
  <c r="J10" i="64"/>
  <c r="F33" i="6"/>
  <c r="H9" i="39"/>
  <c r="H12" i="39" s="1"/>
  <c r="E13" i="39" l="1"/>
  <c r="G13" i="39"/>
  <c r="B32" i="39" s="1"/>
  <c r="D13" i="39"/>
  <c r="F13" i="39"/>
  <c r="B29" i="39" s="1"/>
  <c r="C68" i="6"/>
  <c r="H10" i="39" l="1"/>
  <c r="H13" i="39" l="1"/>
  <c r="D68" i="6" s="1"/>
  <c r="S50" i="4" l="1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G186" i="4" l="1"/>
  <c r="G185" i="4"/>
  <c r="G184" i="4"/>
  <c r="G183" i="4"/>
  <c r="G182" i="4"/>
  <c r="G181" i="4"/>
  <c r="G179" i="4"/>
  <c r="G178" i="4"/>
  <c r="G177" i="4"/>
  <c r="G176" i="4"/>
  <c r="G175" i="4"/>
  <c r="G174" i="4"/>
  <c r="G172" i="4"/>
  <c r="G171" i="4"/>
  <c r="G170" i="4"/>
  <c r="G169" i="4"/>
  <c r="G168" i="4"/>
  <c r="G167" i="4"/>
  <c r="G165" i="4"/>
  <c r="G164" i="4"/>
  <c r="G163" i="4"/>
  <c r="G162" i="4"/>
  <c r="G161" i="4"/>
  <c r="G160" i="4"/>
  <c r="G158" i="4"/>
  <c r="G157" i="4"/>
  <c r="G156" i="4"/>
  <c r="G155" i="4"/>
  <c r="G154" i="4"/>
  <c r="G153" i="4"/>
  <c r="G151" i="4"/>
  <c r="G150" i="4"/>
  <c r="G149" i="4"/>
  <c r="G148" i="4"/>
  <c r="G147" i="4"/>
  <c r="G146" i="4"/>
  <c r="G144" i="4"/>
  <c r="G143" i="4"/>
  <c r="G142" i="4"/>
  <c r="G141" i="4"/>
  <c r="G140" i="4"/>
  <c r="G139" i="4"/>
  <c r="G137" i="4"/>
  <c r="G136" i="4"/>
  <c r="G135" i="4"/>
  <c r="G134" i="4"/>
  <c r="G133" i="4"/>
  <c r="G132" i="4"/>
  <c r="G130" i="4"/>
  <c r="G129" i="4"/>
  <c r="G128" i="4"/>
  <c r="G127" i="4"/>
  <c r="G126" i="4"/>
  <c r="G125" i="4"/>
  <c r="G123" i="4"/>
  <c r="G122" i="4"/>
  <c r="G121" i="4"/>
  <c r="G120" i="4"/>
  <c r="G119" i="4"/>
  <c r="G118" i="4"/>
  <c r="G138" i="4" l="1"/>
  <c r="H138" i="4" s="1"/>
  <c r="G166" i="4"/>
  <c r="H166" i="4" s="1"/>
  <c r="G152" i="4"/>
  <c r="H152" i="4" s="1"/>
  <c r="G124" i="4"/>
  <c r="H124" i="4" s="1"/>
  <c r="G180" i="4"/>
  <c r="H180" i="4" s="1"/>
  <c r="G117" i="4"/>
  <c r="G145" i="4"/>
  <c r="H145" i="4" s="1"/>
  <c r="G173" i="4"/>
  <c r="H173" i="4" s="1"/>
  <c r="G131" i="4"/>
  <c r="H131" i="4" s="1"/>
  <c r="G159" i="4"/>
  <c r="H159" i="4" s="1"/>
  <c r="G116" i="4" l="1"/>
  <c r="C67" i="6" s="1"/>
  <c r="H117" i="4"/>
  <c r="H116" i="4" s="1"/>
  <c r="D67" i="6" s="1"/>
  <c r="D31" i="6" l="1"/>
  <c r="C31" i="6"/>
  <c r="B31" i="6"/>
  <c r="A31" i="6"/>
  <c r="D5" i="6"/>
  <c r="C5" i="6"/>
  <c r="B5" i="6"/>
  <c r="O53" i="4" l="1"/>
  <c r="R53" i="4" s="1"/>
  <c r="F53" i="4" s="1"/>
  <c r="G53" i="4" s="1"/>
  <c r="H53" i="4" s="1"/>
  <c r="O54" i="4"/>
  <c r="R54" i="4" s="1"/>
  <c r="F54" i="4" s="1"/>
  <c r="G54" i="4" s="1"/>
  <c r="H54" i="4" s="1"/>
  <c r="O55" i="4"/>
  <c r="R55" i="4" s="1"/>
  <c r="F55" i="4" s="1"/>
  <c r="G55" i="4" s="1"/>
  <c r="H55" i="4" s="1"/>
  <c r="O56" i="4"/>
  <c r="R56" i="4" s="1"/>
  <c r="F56" i="4" s="1"/>
  <c r="G56" i="4" s="1"/>
  <c r="H56" i="4" s="1"/>
  <c r="O57" i="4"/>
  <c r="R57" i="4" s="1"/>
  <c r="F57" i="4" s="1"/>
  <c r="G57" i="4" s="1"/>
  <c r="H57" i="4" s="1"/>
  <c r="O58" i="4"/>
  <c r="R58" i="4" s="1"/>
  <c r="F66" i="4" l="1"/>
  <c r="A5" i="6" l="1"/>
  <c r="F71" i="4" l="1"/>
  <c r="F76" i="4"/>
  <c r="F81" i="4"/>
  <c r="F86" i="4"/>
  <c r="F91" i="4"/>
  <c r="F96" i="4"/>
  <c r="F101" i="4"/>
  <c r="F106" i="4"/>
  <c r="F111" i="4"/>
  <c r="O51" i="4"/>
  <c r="O52" i="4"/>
  <c r="O59" i="4"/>
  <c r="O60" i="4"/>
  <c r="O61" i="4"/>
  <c r="O62" i="4"/>
  <c r="O63" i="4"/>
  <c r="O64" i="4"/>
  <c r="O50" i="4"/>
  <c r="R51" i="4" l="1"/>
  <c r="F51" i="4" s="1"/>
  <c r="R52" i="4"/>
  <c r="F52" i="4" s="1"/>
  <c r="F58" i="4"/>
  <c r="G58" i="4" s="1"/>
  <c r="H58" i="4" s="1"/>
  <c r="R59" i="4"/>
  <c r="F59" i="4" s="1"/>
  <c r="R60" i="4"/>
  <c r="F60" i="4" s="1"/>
  <c r="R61" i="4"/>
  <c r="F61" i="4" s="1"/>
  <c r="R62" i="4"/>
  <c r="F62" i="4" s="1"/>
  <c r="R63" i="4"/>
  <c r="F63" i="4" s="1"/>
  <c r="R64" i="4"/>
  <c r="F64" i="4" s="1"/>
  <c r="R50" i="4"/>
  <c r="F50" i="4" s="1"/>
  <c r="G111" i="4" l="1"/>
  <c r="H111" i="4" s="1"/>
  <c r="G106" i="4"/>
  <c r="H106" i="4" s="1"/>
  <c r="G101" i="4"/>
  <c r="H101" i="4" s="1"/>
  <c r="G96" i="4"/>
  <c r="H96" i="4" s="1"/>
  <c r="G91" i="4"/>
  <c r="H91" i="4" s="1"/>
  <c r="G86" i="4"/>
  <c r="H86" i="4" s="1"/>
  <c r="G81" i="4"/>
  <c r="H81" i="4" s="1"/>
  <c r="G76" i="4"/>
  <c r="H76" i="4" s="1"/>
  <c r="G71" i="4"/>
  <c r="H71" i="4" s="1"/>
  <c r="G66" i="4"/>
  <c r="H66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37" i="4"/>
  <c r="H37" i="4" s="1"/>
  <c r="G36" i="4"/>
  <c r="H36" i="4" s="1"/>
  <c r="G35" i="4"/>
  <c r="H35" i="4" s="1"/>
  <c r="G34" i="4"/>
  <c r="H34" i="4" l="1"/>
  <c r="G65" i="4"/>
  <c r="C66" i="6" s="1"/>
  <c r="G64" i="4" l="1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2" i="4"/>
  <c r="H52" i="4" s="1"/>
  <c r="G51" i="4"/>
  <c r="H51" i="4" s="1"/>
  <c r="G50" i="4"/>
  <c r="G28" i="4"/>
  <c r="H28" i="4" s="1"/>
  <c r="G29" i="4"/>
  <c r="H29" i="4" s="1"/>
  <c r="G30" i="4"/>
  <c r="H30" i="4" s="1"/>
  <c r="G31" i="4"/>
  <c r="H31" i="4" s="1"/>
  <c r="G32" i="4"/>
  <c r="H32" i="4" s="1"/>
  <c r="G27" i="4"/>
  <c r="H27" i="4" s="1"/>
  <c r="G26" i="4"/>
  <c r="H26" i="4" s="1"/>
  <c r="G25" i="4"/>
  <c r="H25" i="4" s="1"/>
  <c r="G24" i="4"/>
  <c r="H24" i="4" s="1"/>
  <c r="G23" i="4"/>
  <c r="H23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H50" i="4" l="1"/>
  <c r="H49" i="4" s="1"/>
  <c r="D65" i="6" s="1"/>
  <c r="G49" i="4"/>
  <c r="C65" i="6" s="1"/>
  <c r="H65" i="4"/>
  <c r="D66" i="6" s="1"/>
  <c r="H10" i="4"/>
  <c r="H22" i="4"/>
  <c r="D63" i="6" s="1"/>
  <c r="G22" i="4"/>
  <c r="C63" i="6" s="1"/>
  <c r="G10" i="4"/>
  <c r="C61" i="6" s="1"/>
  <c r="F5" i="6" l="1"/>
  <c r="D61" i="6"/>
  <c r="G33" i="4"/>
  <c r="E5" i="6"/>
  <c r="E4" i="6" s="1"/>
  <c r="H33" i="4"/>
  <c r="D64" i="6" s="1"/>
  <c r="G21" i="4" l="1"/>
  <c r="C62" i="6" s="1"/>
  <c r="C64" i="6"/>
  <c r="H21" i="4"/>
  <c r="D62" i="6" s="1"/>
  <c r="F4" i="6"/>
  <c r="G187" i="4" l="1"/>
  <c r="I8" i="64" s="1"/>
  <c r="I2" i="64" s="1"/>
  <c r="B22" i="39" s="1"/>
  <c r="B34" i="39" s="1"/>
  <c r="C69" i="6"/>
  <c r="E31" i="6"/>
  <c r="E30" i="6" s="1"/>
  <c r="E56" i="6" s="1"/>
  <c r="H187" i="4"/>
  <c r="J8" i="64" s="1"/>
  <c r="F31" i="6"/>
  <c r="F30" i="6" s="1"/>
  <c r="F56" i="6" s="1"/>
  <c r="J3" i="64" l="1"/>
  <c r="B26" i="39" s="1"/>
  <c r="J2" i="64"/>
  <c r="B23" i="39" s="1"/>
  <c r="D69" i="6"/>
  <c r="B35" i="39" l="1"/>
</calcChain>
</file>

<file path=xl/comments1.xml><?xml version="1.0" encoding="utf-8"?>
<comments xmlns="http://schemas.openxmlformats.org/spreadsheetml/2006/main">
  <authors>
    <author>L.Sestokiene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  <charset val="186"/>
          </rPr>
          <t>Įsitikinkite</t>
        </r>
        <r>
          <rPr>
            <sz val="9"/>
            <color indexed="81"/>
            <rFont val="Tahoma"/>
            <family val="2"/>
            <charset val="186"/>
          </rPr>
          <t>, ar netiesioginių išlaidų suma neviršija pagal Projektų administravimo ir finansavimo taisyklių, patvirtintų 2014 m. spalio 8 d. LR finansų ministro įsakymu Nr. 1K-316, 10 priede pateiktą aprašą nustatytos didžiausios galimos netiesioginių išlaidų sumos.</t>
        </r>
      </text>
    </comment>
  </commentList>
</comments>
</file>

<file path=xl/sharedStrings.xml><?xml version="1.0" encoding="utf-8"?>
<sst xmlns="http://schemas.openxmlformats.org/spreadsheetml/2006/main" count="7855" uniqueCount="181">
  <si>
    <t>Įranga, įrenginiai ir kt. turtas</t>
  </si>
  <si>
    <t>Matavimo vnt.</t>
  </si>
  <si>
    <t>Kiekis</t>
  </si>
  <si>
    <t>Vieneto kaina be PVM, Eur</t>
  </si>
  <si>
    <t>Eil. Nr.</t>
  </si>
  <si>
    <t>val.</t>
  </si>
  <si>
    <t>PROJEKTO VYKDYMAS</t>
  </si>
  <si>
    <t>5.1</t>
  </si>
  <si>
    <t>5.2</t>
  </si>
  <si>
    <t>5.3</t>
  </si>
  <si>
    <t>5.4</t>
  </si>
  <si>
    <t>Išlaidų pagrindimo dokumentų pavadinimas, data ir Nr.</t>
  </si>
  <si>
    <t>Išlaidų pavadinimas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</si>
  <si>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</si>
  <si>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</si>
  <si>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</si>
  <si>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</si>
  <si>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</si>
  <si>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</si>
  <si>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</si>
  <si>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</si>
  <si>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</si>
  <si>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</si>
  <si>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</si>
  <si>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</si>
  <si>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</si>
  <si>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</si>
  <si>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</si>
  <si>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</si>
  <si>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</si>
  <si>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</si>
  <si>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</si>
  <si>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</si>
  <si>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</si>
  <si>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</si>
  <si>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</si>
  <si>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</si>
  <si>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</si>
  <si>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</si>
  <si>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</si>
  <si>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</si>
  <si>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</si>
  <si>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</si>
  <si>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Iš viso tinkamų finansuoti išlaidų: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</si>
  <si>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</si>
  <si>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</si>
  <si>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</si>
  <si>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</si>
  <si>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</si>
  <si>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</si>
  <si>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</si>
  <si>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</si>
  <si>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</si>
  <si>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</si>
  <si>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Paslaugos pavadinimas</t>
  </si>
  <si>
    <t>5.4.1</t>
  </si>
  <si>
    <t>5.4.2</t>
  </si>
  <si>
    <t>5.4.3</t>
  </si>
  <si>
    <t>5.4.4</t>
  </si>
  <si>
    <t>5.4.5</t>
  </si>
  <si>
    <t>5.4.6</t>
  </si>
  <si>
    <t>5.4.7</t>
  </si>
  <si>
    <t>5.4.8</t>
  </si>
  <si>
    <t>5.4.9</t>
  </si>
  <si>
    <t>5.4.10</t>
  </si>
  <si>
    <t>5.5</t>
  </si>
  <si>
    <t>5.5.1</t>
  </si>
  <si>
    <t>5.5.2</t>
  </si>
  <si>
    <t>5.5.3</t>
  </si>
  <si>
    <t>5.5.4</t>
  </si>
  <si>
    <t>5.5.5</t>
  </si>
  <si>
    <t>Fizinio rodiklio pavadinimas:</t>
  </si>
  <si>
    <t>5.5.6</t>
  </si>
  <si>
    <t>5.5.7</t>
  </si>
  <si>
    <t>5.5.8</t>
  </si>
  <si>
    <t>5.5.9</t>
  </si>
  <si>
    <t>5.5.10</t>
  </si>
  <si>
    <t>Projektą vykdančio personalo darbo užmokestis ir išlaidos su darbo santykiais susijusiems darbdavio įsipareigojimams</t>
  </si>
  <si>
    <t>Projektą vykdančio personalo komandiruočių išlaidos</t>
  </si>
  <si>
    <t>Fizinio rodiklio pavadinimas</t>
  </si>
  <si>
    <t>Tinkamų finansuoti išlaidų suma, Eur</t>
  </si>
  <si>
    <t>Iš viso:</t>
  </si>
  <si>
    <t>Fizinio rodiklio Nr.:</t>
  </si>
  <si>
    <t>Finansavimo suma, Eur</t>
  </si>
  <si>
    <t>Tinkamų finansuoti išlaidų suma be PVM, Eur</t>
  </si>
  <si>
    <t>Pasirinkite veiklos tipą:</t>
  </si>
  <si>
    <t>Finansavimo intensyvumas:</t>
  </si>
  <si>
    <t>Pildymo instrukcija</t>
  </si>
  <si>
    <t>Pildykite tik žalia spalva pažymėtus laukus.</t>
  </si>
  <si>
    <r>
      <t>ĮRANGA, ĮRENGINIAI IR KT. TURTAS</t>
    </r>
    <r>
      <rPr>
        <sz val="10"/>
        <color theme="1"/>
        <rFont val="Times New Roman"/>
        <family val="1"/>
        <charset val="186"/>
      </rPr>
      <t xml:space="preserve"> (techninių žinių ir išradimų patentų arba teisių pagal licencijų sutartį įsigijimo išlaidos)</t>
    </r>
  </si>
  <si>
    <t>5.3.11</t>
  </si>
  <si>
    <t>5.3.12</t>
  </si>
  <si>
    <t>5.3.13</t>
  </si>
  <si>
    <t>5.3.14</t>
  </si>
  <si>
    <t>5.3.15</t>
  </si>
  <si>
    <t>Pareigybės pavadinimas</t>
  </si>
  <si>
    <t>Darbuotojo vardas pavardė</t>
  </si>
  <si>
    <t>MTEP paslaugos</t>
  </si>
  <si>
    <r>
      <t xml:space="preserve">Projekto MTEP veikloms naudojamo ilgalaikio materialaus turto (įrangos, prietaisų, įrankių, įrenginių, mašinų ir įrengimų, pastatų ir (ar) patalpų), nusidėvėjimo sąnaudos, </t>
    </r>
    <r>
      <rPr>
        <sz val="8"/>
        <color theme="1"/>
        <rFont val="Times New Roman"/>
        <family val="1"/>
        <charset val="186"/>
      </rPr>
      <t>jeigu šiam turtui įsigyti nebuvo naudojamos viešosios (įskaitant ir kitų valstybių) lėšos</t>
    </r>
  </si>
  <si>
    <t>Turtas, kurio nusidėvėjimą, amortizaciją prašoma finansuoti</t>
  </si>
  <si>
    <t>Turto įvedimo į eksploataciją data</t>
  </si>
  <si>
    <t>Turto įsigijimo vertė, Eur</t>
  </si>
  <si>
    <t>Turto nudėvėjimo, amortizacijos laikotarpis, mėn.</t>
  </si>
  <si>
    <t>Numatoma turto likutinė vertė, Eur</t>
  </si>
  <si>
    <t>1 mėn. nudėvėjimo, amortizacijos suma, Eur</t>
  </si>
  <si>
    <t>Turto naudojamo projekto reikmėms laikas, mėn.</t>
  </si>
  <si>
    <t>Turto panaudojimo projekto reikmėms dalis (proc.)</t>
  </si>
  <si>
    <t>Projektui priskirta turto nusidėvėjimo, amortizacijos suma per projekto laikotarpį, Eur</t>
  </si>
  <si>
    <t>5</t>
  </si>
  <si>
    <t>Projekto vykdymas</t>
  </si>
  <si>
    <t>7</t>
  </si>
  <si>
    <t>Netiesioginės išlaidos ir kt. išlaidos pagal fiksuotąją projekto išlaidų normą</t>
  </si>
  <si>
    <t>4</t>
  </si>
  <si>
    <r>
      <t xml:space="preserve">Nereikalingų eilučių, stulpelių </t>
    </r>
    <r>
      <rPr>
        <b/>
        <sz val="12"/>
        <color theme="1"/>
        <rFont val="Times New Roman"/>
        <family val="1"/>
        <charset val="186"/>
      </rPr>
      <t>netrinkite</t>
    </r>
    <r>
      <rPr>
        <sz val="12"/>
        <color theme="1"/>
        <rFont val="Times New Roman"/>
        <family val="1"/>
        <charset val="186"/>
      </rPr>
      <t xml:space="preserve">, esant poreikiui eilutes, stulpelius galite tik paslėpti </t>
    </r>
    <r>
      <rPr>
        <i/>
        <sz val="12"/>
        <color theme="1"/>
        <rFont val="Times New Roman"/>
        <family val="1"/>
        <charset val="186"/>
      </rPr>
      <t>(hide).</t>
    </r>
  </si>
  <si>
    <t>Fizinio rodiklio matavimo vnt.</t>
  </si>
  <si>
    <t>Fizinio rodiklio vnt. skaičius</t>
  </si>
  <si>
    <t>Juridinis asmuo (pareiškėjas, partneris), atsakingas už fizinį rodiklį:</t>
  </si>
  <si>
    <t>Fizinio rodiklio matavimo vnt.:</t>
  </si>
  <si>
    <t>Fizinio rodiklio vnt. skaičius:</t>
  </si>
  <si>
    <t>Komandiruotės pavadinimas, vieta, trukmė dienomis, vykstančių asmenų skaičius</t>
  </si>
  <si>
    <t>Iš viso komandiruotei</t>
  </si>
  <si>
    <t>Dienpinigiai</t>
  </si>
  <si>
    <t>Gyvenamojo ploto nuoma</t>
  </si>
  <si>
    <t>Kelionės išlaidos</t>
  </si>
  <si>
    <t>Dalyvavimo mokestis</t>
  </si>
  <si>
    <t>Kitos išlaidų pavadinimas</t>
  </si>
  <si>
    <t>Jei projektas vykdomas kartu su partneriu(-iais), rekomenduojama pareiškėjui ir partneriui(-iams) numatyti atskirus  pirmo lygio fizinius rodiklius.</t>
  </si>
  <si>
    <t>7. Netiesioginių išlaidų ir kt. išlaidų pagal fiksuotąją projekto išlaidų normą apskaičiavimas</t>
  </si>
  <si>
    <t>Fizinio rodiklio Nr.</t>
  </si>
  <si>
    <t>Iš viso netiesioginių išlaidų:</t>
  </si>
  <si>
    <t>Pasirinkite biudžeto išlaidų kategoriją:</t>
  </si>
  <si>
    <t>Netiesioginės išlaidos</t>
  </si>
  <si>
    <t>Iš viso, Eur</t>
  </si>
  <si>
    <t>Pareiškėjo</t>
  </si>
  <si>
    <t>Partnerio Nr. 1</t>
  </si>
  <si>
    <t>Partnerio Nr. 2</t>
  </si>
  <si>
    <t>Partnerio Nr. 3</t>
  </si>
  <si>
    <t>Kai užpildysite visas fizinių rodiklių išlaidas, kortelėje „Suvestinė“ paspauskite viršuje kairėje pusėje esantį mygtuką „Tvarkyti lentelę“, kad užsipildytų suminė informacija šioje kortelėje.</t>
  </si>
  <si>
    <t>Bendra finansavimo suma, Eur</t>
  </si>
  <si>
    <r>
      <t xml:space="preserve">Kiekvienam </t>
    </r>
    <r>
      <rPr>
        <u/>
        <sz val="12"/>
        <rFont val="Times New Roman"/>
        <family val="1"/>
        <charset val="186"/>
      </rPr>
      <t>pirmo lygio</t>
    </r>
    <r>
      <rPr>
        <sz val="12"/>
        <rFont val="Times New Roman"/>
        <family val="1"/>
        <charset val="186"/>
      </rPr>
      <t xml:space="preserve"> (kurio paraiškoje nurodytas numeris susideda iš trijų skaitmenų) fiziniam rodikliui, nurodytam paraiškos 6 dalyje „Projekto loginis pagrindimas“, pildykite atskirą lapą. Fizinio rodiklio pavadinimas ir numeris turi sutapti su paraiškoje nurodytais fizinių rodiklių pavadinimais ir numeriais. Jei projektas vykdomas kartu su partneriu(-iais), veikloms, kurios vykdomos kartu su partneriu(-iais) rekomenduojama atskirai numatyti pareiškėjui ir partneriui(-iams) tenkančius fizinius rodiklius.
Atkreipiame dėmesį, kad vienam fiziniam rodikliui gali būti priskirta tik viena biudžeto išlaidų kategorija.</t>
    </r>
  </si>
  <si>
    <t>Medžiagos, mažavertis inventorius, atsargos ir pan. produktai, priskirtini trumpalaikiam turtui ir tiesiogiai susiję su MTEP veikla</t>
  </si>
  <si>
    <t>Išlaidų kategorijos pavadinimas</t>
  </si>
  <si>
    <t>Faktiškai gaunamas darbo užmokesti už 1 valandą pagal  pastarųjų 6 mėn. vidurkį, Eur</t>
  </si>
  <si>
    <t>Kartu su verslo planu turi būti pateiktas ir šis verslo plano priedas (popierinė ir elektroninė versijos). LVPA teikiamoje elektroninėje versijoje turi likti visos skaičiavimams naudotos formulės.</t>
  </si>
  <si>
    <t>Verslo plano priedas „Reikalingi ištekliai“
Nr. 1C</t>
  </si>
  <si>
    <t xml:space="preserve">Medžiagos, mažavertis inventorius, atsargos ir pan. produktai, priskirtini trumpalaikiam turtui </t>
  </si>
  <si>
    <t>Projekto veikloms naudojamo ilgalaikio materialaus turto (įrangos, prietaisų, įrankių, įrenginių, mašinų ir įrengimų, pastatų ir (ar) patalpų), nusidėvėjimo sąnaudos</t>
  </si>
  <si>
    <t>5.2.11</t>
  </si>
  <si>
    <t>5.2.12</t>
  </si>
  <si>
    <t>5.2.13</t>
  </si>
  <si>
    <t>5.2.14</t>
  </si>
  <si>
    <t>5.2.15</t>
  </si>
  <si>
    <t>Organizacinių ir/ar procesų inovacijų veiklos</t>
  </si>
  <si>
    <r>
      <t xml:space="preserve">Šis verslo plano priedas </t>
    </r>
    <r>
      <rPr>
        <b/>
        <sz val="12"/>
        <rFont val="Times New Roman"/>
        <family val="1"/>
        <charset val="186"/>
      </rPr>
      <t xml:space="preserve">Nr. 1A </t>
    </r>
    <r>
      <rPr>
        <sz val="12"/>
        <rFont val="Times New Roman"/>
        <family val="1"/>
        <charset val="186"/>
      </rPr>
      <t xml:space="preserve">pildomas tik projekto veikloms, nurodytoms 2014–2020 metų Europos Sąjungos fondų investicijų veiksmų programos 1 prioriteto „Mokslinių tyrimų, eksperimentinės plėtros ir inovacijų skatinimas“ priemonės Nr. 01.2.1-LVPA-K-848 „SMART FDI“ projektų finansavimo sąlygų aprašo  (toliau – Aprašas) </t>
    </r>
    <r>
      <rPr>
        <b/>
        <sz val="12"/>
        <rFont val="Times New Roman"/>
        <family val="1"/>
        <charset val="186"/>
      </rPr>
      <t>10.3 punkte</t>
    </r>
    <r>
      <rPr>
        <sz val="12"/>
        <rFont val="Times New Roman"/>
        <family val="1"/>
        <charset val="186"/>
      </rPr>
      <t>.</t>
    </r>
  </si>
  <si>
    <r>
      <t xml:space="preserve">Veiklų, vykdomų pagal Aprašo 10.3 punktą, išlaidų suvestinė lentelė pagal fizinius rodiklius </t>
    </r>
    <r>
      <rPr>
        <b/>
        <sz val="10"/>
        <color rgb="FFC00000"/>
        <rFont val="Times New Roman"/>
        <family val="1"/>
        <charset val="186"/>
      </rPr>
      <t>(lentelė užsipildo automatiškai)</t>
    </r>
  </si>
  <si>
    <r>
      <t xml:space="preserve">Veiklų, vykdomų pagal Aprašo 10.3 punktą, išlaidų suvestinė lentelė pagal išlaidų kategorijas </t>
    </r>
    <r>
      <rPr>
        <b/>
        <sz val="10"/>
        <color rgb="FFC00000"/>
        <rFont val="Times New Roman"/>
        <family val="1"/>
        <charset val="186"/>
      </rPr>
      <t>(lentelė užsipildo automatiškai)</t>
    </r>
  </si>
  <si>
    <t>7.</t>
  </si>
  <si>
    <r>
      <t>1 lentelė:</t>
    </r>
    <r>
      <rPr>
        <sz val="11"/>
        <rFont val="Times New Roman"/>
        <family val="1"/>
        <charset val="186"/>
      </rPr>
      <t xml:space="preserve"> Netiesioginių išlaidų pasiskirstymas pagal projekto vykdytojus</t>
    </r>
  </si>
  <si>
    <t>Visos</t>
  </si>
  <si>
    <t>Žemiau esančios lentelės žaliuose laukuose įrašykite planuojamas patirti su projekto administravimu susijusias išlaidas. 
Netiesioginių išlaidų finansavimo suma bus apskaičiuojama automatiškai, po to, kai užpildysite šiame lape esančią lentelę.</t>
  </si>
  <si>
    <r>
      <t xml:space="preserve">2 lentelė: </t>
    </r>
    <r>
      <rPr>
        <sz val="11"/>
        <color theme="1"/>
        <rFont val="Times New Roman"/>
        <family val="1"/>
      </rPr>
      <t>Projekto biudžeto paskirstymas pagal pareiškėją ir partnerį (-ius)</t>
    </r>
  </si>
  <si>
    <t>Pareiškėjas:</t>
  </si>
  <si>
    <t>Išlaidų suma, Eur</t>
  </si>
  <si>
    <t>Partneris Nr. 1:</t>
  </si>
  <si>
    <t>Partneris Nr. 2:</t>
  </si>
  <si>
    <t>Partneris Nr. 3:</t>
  </si>
  <si>
    <t>Vykdytojo tipas</t>
  </si>
  <si>
    <t>EP VID. intensyvumas</t>
  </si>
  <si>
    <t>TIS</t>
  </si>
  <si>
    <t>FS</t>
  </si>
  <si>
    <t>Juridinis asmuo</t>
  </si>
  <si>
    <t>Pareiškėjas</t>
  </si>
  <si>
    <t>Partneris Nr. 1</t>
  </si>
  <si>
    <t>Partneris Nr. 2</t>
  </si>
  <si>
    <t>Partneris Nr. 3</t>
  </si>
  <si>
    <t>Veiklos Nr.</t>
  </si>
  <si>
    <t>Veiklos tipas</t>
  </si>
  <si>
    <t>Intensyvumas</t>
  </si>
  <si>
    <t>Vykdytojo tipas:</t>
  </si>
  <si>
    <r>
      <rPr>
        <b/>
        <sz val="10"/>
        <color theme="0" tint="-4.9989318521683403E-2"/>
        <rFont val="Calibri"/>
        <family val="2"/>
        <charset val="186"/>
        <scheme val="minor"/>
      </rPr>
      <t xml:space="preserve">MT </t>
    </r>
    <r>
      <rPr>
        <b/>
        <sz val="10"/>
        <color theme="1"/>
        <rFont val="Calibri"/>
        <family val="2"/>
        <charset val="186"/>
        <scheme val="minor"/>
      </rPr>
      <t>VID. intensyvumas</t>
    </r>
  </si>
  <si>
    <t xml:space="preserve"> =IF(B25+B28+B31=0;"";IF(OR(B22/B34*100&gt;70;B25/B34*100&gt;70;B28/B34*100;B31/B34*100);"Klaida: Nei vienas juridinis asmuo negali patirti daugiau negu 70% išlaidų!";""))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</si>
</sst>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;@"/>
    <numFmt numFmtId="165" formatCode="0.0%"/>
  </numFmts>
  <fonts count="33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u/>
      <sz val="12"/>
      <color theme="1"/>
      <name val="Times New Roman"/>
      <family val="1"/>
      <charset val="186"/>
    </font>
    <font>
      <i/>
      <sz val="8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rgb="FFC00000"/>
      <name val="Times New Roman"/>
      <family val="1"/>
      <charset val="186"/>
    </font>
    <font>
      <b/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1"/>
      <color rgb="FFC0000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Calibri"/>
      <family val="2"/>
      <charset val="186"/>
      <scheme val="minor"/>
    </font>
    <font>
      <i/>
      <sz val="11"/>
      <color theme="1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b/>
      <sz val="10"/>
      <color theme="0" tint="-4.9989318521683403E-2"/>
      <name val="Calibri"/>
      <family val="2"/>
      <charset val="186"/>
      <scheme val="minor"/>
    </font>
    <font>
      <sz val="10"/>
      <color theme="0" tint="-4.9989318521683403E-2"/>
      <name val="Calibri"/>
      <family val="2"/>
      <charset val="186"/>
      <scheme val="minor"/>
    </font>
    <font>
      <sz val="11"/>
      <color theme="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23" fillId="0" borderId="0" applyFont="0" applyFill="0" applyBorder="0" applyAlignment="0" applyProtection="0"/>
  </cellStyleXfs>
  <cellXfs count="187">
    <xf numFmtId="0" fontId="0" fillId="0" borderId="0" xfId="0"/>
    <xf numFmtId="0" fontId="5" fillId="2" borderId="0" xfId="0" applyFont="1" applyFill="1"/>
    <xf numFmtId="0" fontId="5" fillId="2" borderId="0" xfId="0" applyFont="1" applyFill="1" applyBorder="1"/>
    <xf numFmtId="0" fontId="8" fillId="2" borderId="0" xfId="0" applyFont="1" applyFill="1" applyBorder="1" applyAlignment="1">
      <alignment vertical="top"/>
    </xf>
    <xf numFmtId="0" fontId="8" fillId="2" borderId="9" xfId="0" applyFont="1" applyFill="1" applyBorder="1" applyAlignment="1">
      <alignment vertical="top"/>
    </xf>
    <xf numFmtId="0" fontId="5" fillId="2" borderId="9" xfId="0" applyFont="1" applyFill="1" applyBorder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vertical="center"/>
    </xf>
    <xf numFmtId="49" fontId="1" fillId="5" borderId="1" xfId="0" applyNumberFormat="1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vertical="center"/>
    </xf>
    <xf numFmtId="49" fontId="2" fillId="2" borderId="0" xfId="0" applyNumberFormat="1" applyFont="1" applyFill="1" applyBorder="1" applyProtection="1"/>
    <xf numFmtId="0" fontId="1" fillId="2" borderId="0" xfId="0" applyFont="1" applyFill="1" applyBorder="1" applyAlignment="1" applyProtection="1">
      <alignment vertical="center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vertical="center" wrapText="1"/>
    </xf>
    <xf numFmtId="4" fontId="10" fillId="2" borderId="0" xfId="0" applyNumberFormat="1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 wrapText="1"/>
    </xf>
    <xf numFmtId="0" fontId="11" fillId="2" borderId="0" xfId="0" applyFont="1" applyFill="1" applyBorder="1" applyProtection="1"/>
    <xf numFmtId="49" fontId="2" fillId="0" borderId="1" xfId="0" applyNumberFormat="1" applyFont="1" applyFill="1" applyBorder="1" applyAlignment="1" applyProtection="1">
      <alignment vertical="center" wrapText="1"/>
    </xf>
    <xf numFmtId="49" fontId="1" fillId="5" borderId="1" xfId="0" applyNumberFormat="1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/>
    <xf numFmtId="0" fontId="7" fillId="2" borderId="0" xfId="0" applyFont="1" applyFill="1" applyBorder="1" applyAlignment="1" applyProtection="1"/>
    <xf numFmtId="49" fontId="2" fillId="2" borderId="0" xfId="0" applyNumberFormat="1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center" wrapText="1"/>
      <protection locked="0"/>
    </xf>
    <xf numFmtId="49" fontId="13" fillId="2" borderId="0" xfId="0" applyNumberFormat="1" applyFont="1" applyFill="1" applyBorder="1" applyAlignment="1" applyProtection="1">
      <alignment horizontal="right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3" fontId="2" fillId="3" borderId="1" xfId="0" applyNumberFormat="1" applyFont="1" applyFill="1" applyBorder="1" applyAlignment="1" applyProtection="1">
      <alignment horizontal="center" vertical="center"/>
      <protection locked="0"/>
    </xf>
    <xf numFmtId="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49" fontId="1" fillId="5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vertical="top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center" vertical="top"/>
      <protection locked="0"/>
    </xf>
    <xf numFmtId="4" fontId="2" fillId="3" borderId="1" xfId="0" applyNumberFormat="1" applyFont="1" applyFill="1" applyBorder="1" applyAlignment="1" applyProtection="1">
      <alignment horizontal="center" vertical="top"/>
      <protection locked="0"/>
    </xf>
    <xf numFmtId="10" fontId="2" fillId="3" borderId="1" xfId="0" applyNumberFormat="1" applyFont="1" applyFill="1" applyBorder="1" applyAlignment="1" applyProtection="1">
      <alignment horizontal="center" vertical="top"/>
      <protection locked="0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3" fontId="2" fillId="3" borderId="1" xfId="0" applyNumberFormat="1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4" fontId="3" fillId="2" borderId="0" xfId="0" applyNumberFormat="1" applyFont="1" applyFill="1" applyBorder="1" applyProtection="1">
      <protection locked="0"/>
    </xf>
    <xf numFmtId="0" fontId="17" fillId="2" borderId="0" xfId="0" applyFont="1" applyFill="1" applyProtection="1">
      <protection locked="0"/>
    </xf>
    <xf numFmtId="0" fontId="16" fillId="2" borderId="0" xfId="0" applyFont="1" applyFill="1" applyBorder="1" applyAlignment="1" applyProtection="1">
      <alignment horizontal="center"/>
      <protection locked="0"/>
    </xf>
    <xf numFmtId="3" fontId="16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7" fillId="3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right" vertical="top"/>
      <protection locked="0"/>
    </xf>
    <xf numFmtId="49" fontId="2" fillId="3" borderId="4" xfId="0" applyNumberFormat="1" applyFont="1" applyFill="1" applyBorder="1" applyAlignment="1" applyProtection="1">
      <alignment horizontal="left" wrapText="1"/>
      <protection locked="0"/>
    </xf>
    <xf numFmtId="49" fontId="2" fillId="3" borderId="5" xfId="0" applyNumberFormat="1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49" fontId="1" fillId="4" borderId="3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horizontal="right" vertical="top"/>
      <protection locked="0"/>
    </xf>
    <xf numFmtId="0" fontId="20" fillId="2" borderId="0" xfId="0" applyFont="1" applyFill="1" applyBorder="1" applyAlignment="1" applyProtection="1">
      <alignment horizontal="justify" vertical="center" wrapText="1"/>
      <protection locked="0"/>
    </xf>
    <xf numFmtId="0" fontId="1" fillId="2" borderId="0" xfId="0" applyFont="1" applyFill="1" applyBorder="1" applyAlignment="1" applyProtection="1">
      <alignment horizontal="right" vertical="top"/>
      <protection locked="0"/>
    </xf>
    <xf numFmtId="49" fontId="2" fillId="3" borderId="4" xfId="0" applyNumberFormat="1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49" fontId="2" fillId="3" borderId="5" xfId="0" applyNumberFormat="1" applyFont="1" applyFill="1" applyBorder="1" applyAlignment="1" applyProtection="1">
      <alignment horizontal="left" wrapText="1"/>
      <protection locked="0"/>
    </xf>
    <xf numFmtId="0" fontId="21" fillId="2" borderId="0" xfId="0" applyFont="1" applyFill="1" applyBorder="1" applyAlignment="1" applyProtection="1">
      <alignment vertical="center" wrapText="1"/>
      <protection locked="0"/>
    </xf>
    <xf numFmtId="0" fontId="25" fillId="0" borderId="0" xfId="0" applyFont="1" applyBorder="1" applyProtection="1">
      <protection hidden="1"/>
    </xf>
    <xf numFmtId="0" fontId="17" fillId="0" borderId="1" xfId="0" applyFont="1" applyFill="1" applyBorder="1" applyAlignment="1" applyProtection="1">
      <alignment horizontal="right" vertical="center" wrapText="1"/>
      <protection hidden="1"/>
    </xf>
    <xf numFmtId="0" fontId="17" fillId="0" borderId="1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Protection="1">
      <protection hidden="1"/>
    </xf>
    <xf numFmtId="0" fontId="29" fillId="0" borderId="0" xfId="0" applyFont="1" applyProtection="1">
      <protection hidden="1"/>
    </xf>
    <xf numFmtId="10" fontId="24" fillId="0" borderId="0" xfId="0" applyNumberFormat="1" applyFont="1" applyProtection="1">
      <protection hidden="1"/>
    </xf>
    <xf numFmtId="9" fontId="24" fillId="0" borderId="0" xfId="1" applyFont="1" applyProtection="1">
      <protection hidden="1"/>
    </xf>
    <xf numFmtId="2" fontId="24" fillId="0" borderId="0" xfId="0" applyNumberFormat="1" applyFont="1" applyProtection="1">
      <protection hidden="1"/>
    </xf>
    <xf numFmtId="49" fontId="29" fillId="0" borderId="0" xfId="0" applyNumberFormat="1" applyFont="1" applyProtection="1">
      <protection hidden="1"/>
    </xf>
    <xf numFmtId="0" fontId="24" fillId="0" borderId="0" xfId="0" applyNumberFormat="1" applyFont="1" applyProtection="1">
      <protection hidden="1"/>
    </xf>
    <xf numFmtId="4" fontId="24" fillId="0" borderId="0" xfId="0" applyNumberFormat="1" applyFont="1" applyProtection="1">
      <protection hidden="1"/>
    </xf>
    <xf numFmtId="49" fontId="17" fillId="0" borderId="1" xfId="0" applyNumberFormat="1" applyFont="1" applyFill="1" applyBorder="1" applyAlignment="1" applyProtection="1">
      <alignment horizontal="right" vertical="center"/>
      <protection locked="0"/>
    </xf>
    <xf numFmtId="0" fontId="30" fillId="0" borderId="0" xfId="0" applyFont="1" applyAlignment="1" applyProtection="1">
      <alignment horizontal="center"/>
      <protection hidden="1"/>
    </xf>
    <xf numFmtId="10" fontId="31" fillId="0" borderId="0" xfId="1" applyNumberFormat="1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165" fontId="24" fillId="0" borderId="0" xfId="1" applyNumberFormat="1" applyFont="1" applyAlignment="1" applyProtection="1">
      <alignment horizontal="center"/>
      <protection hidden="1"/>
    </xf>
    <xf numFmtId="9" fontId="1" fillId="3" borderId="1" xfId="1" applyNumberFormat="1" applyFont="1" applyFill="1" applyBorder="1" applyAlignment="1" applyProtection="1">
      <alignment horizontal="center" wrapText="1"/>
      <protection locked="0"/>
    </xf>
    <xf numFmtId="0" fontId="12" fillId="2" borderId="0" xfId="0" applyFont="1" applyFill="1" applyAlignment="1">
      <alignment horizontal="right" vertical="center" wrapText="1"/>
    </xf>
    <xf numFmtId="0" fontId="5" fillId="3" borderId="0" xfId="0" applyNumberFormat="1" applyFont="1" applyFill="1" applyBorder="1" applyAlignment="1">
      <alignment horizontal="justify" vertical="top" wrapText="1"/>
    </xf>
    <xf numFmtId="0" fontId="8" fillId="2" borderId="0" xfId="0" applyNumberFormat="1" applyFont="1" applyFill="1" applyBorder="1" applyAlignment="1">
      <alignment horizontal="justify" vertical="top" wrapText="1"/>
    </xf>
    <xf numFmtId="0" fontId="8" fillId="2" borderId="9" xfId="0" applyNumberFormat="1" applyFont="1" applyFill="1" applyBorder="1" applyAlignment="1">
      <alignment horizontal="justify" vertical="top" wrapText="1"/>
    </xf>
    <xf numFmtId="0" fontId="9" fillId="2" borderId="0" xfId="0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justify" vertical="top" wrapText="1"/>
    </xf>
    <xf numFmtId="0" fontId="7" fillId="2" borderId="0" xfId="0" applyFont="1" applyFill="1" applyBorder="1" applyAlignment="1" applyProtection="1">
      <alignment horizontal="center" vertical="center"/>
    </xf>
    <xf numFmtId="49" fontId="1" fillId="4" borderId="2" xfId="0" applyNumberFormat="1" applyFont="1" applyFill="1" applyBorder="1" applyAlignment="1" applyProtection="1">
      <alignment horizontal="right" vertical="center"/>
    </xf>
    <xf numFmtId="49" fontId="1" fillId="4" borderId="3" xfId="0" applyNumberFormat="1" applyFont="1" applyFill="1" applyBorder="1" applyAlignment="1" applyProtection="1">
      <alignment horizontal="right" vertical="center"/>
    </xf>
    <xf numFmtId="49" fontId="2" fillId="3" borderId="4" xfId="0" applyNumberFormat="1" applyFont="1" applyFill="1" applyBorder="1" applyAlignment="1" applyProtection="1">
      <alignment horizontal="left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49" fontId="2" fillId="2" borderId="6" xfId="0" applyNumberFormat="1" applyFont="1" applyFill="1" applyBorder="1" applyAlignment="1" applyProtection="1">
      <alignment horizontal="center" vertical="top"/>
      <protection locked="0"/>
    </xf>
    <xf numFmtId="49" fontId="2" fillId="2" borderId="7" xfId="0" applyNumberFormat="1" applyFont="1" applyFill="1" applyBorder="1" applyAlignment="1" applyProtection="1">
      <alignment horizontal="center" vertical="top"/>
      <protection locked="0"/>
    </xf>
    <xf numFmtId="49" fontId="2" fillId="2" borderId="8" xfId="0" applyNumberFormat="1" applyFont="1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0" fontId="2" fillId="3" borderId="8" xfId="0" applyFont="1" applyFill="1" applyBorder="1" applyAlignment="1" applyProtection="1">
      <alignment horizontal="left" vertical="center" wrapText="1"/>
      <protection locked="0"/>
    </xf>
    <xf numFmtId="3" fontId="2" fillId="3" borderId="6" xfId="0" applyNumberFormat="1" applyFont="1" applyFill="1" applyBorder="1" applyAlignment="1" applyProtection="1">
      <alignment horizontal="center" vertical="center"/>
      <protection locked="0"/>
    </xf>
    <xf numFmtId="3" fontId="2" fillId="3" borderId="7" xfId="0" applyNumberFormat="1" applyFont="1" applyFill="1" applyBorder="1" applyAlignment="1" applyProtection="1">
      <alignment horizontal="center" vertical="center"/>
      <protection locked="0"/>
    </xf>
    <xf numFmtId="3" fontId="2" fillId="3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12" fillId="5" borderId="2" xfId="0" applyFont="1" applyFill="1" applyBorder="1" applyAlignment="1" applyProtection="1">
      <alignment horizontal="left" vertical="center" wrapText="1"/>
      <protection locked="0"/>
    </xf>
    <xf numFmtId="0" fontId="12" fillId="5" borderId="5" xfId="0" applyFont="1" applyFill="1" applyBorder="1" applyAlignment="1" applyProtection="1">
      <alignment horizontal="left" vertical="center" wrapText="1"/>
      <protection locked="0"/>
    </xf>
    <xf numFmtId="0" fontId="12" fillId="5" borderId="3" xfId="0" applyFont="1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1" fillId="5" borderId="2" xfId="0" applyFont="1" applyFill="1" applyBorder="1" applyAlignment="1" applyProtection="1">
      <alignment horizontal="left" vertical="center" wrapText="1"/>
      <protection locked="0"/>
    </xf>
    <xf numFmtId="0" fontId="1" fillId="5" borderId="5" xfId="0" applyFont="1" applyFill="1" applyBorder="1" applyAlignment="1" applyProtection="1">
      <alignment horizontal="left" vertical="center" wrapText="1"/>
      <protection locked="0"/>
    </xf>
    <xf numFmtId="0" fontId="1" fillId="5" borderId="3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right" vertical="top"/>
      <protection locked="0"/>
    </xf>
    <xf numFmtId="49" fontId="2" fillId="3" borderId="0" xfId="0" applyNumberFormat="1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49" fontId="2" fillId="3" borderId="5" xfId="0" applyNumberFormat="1" applyFont="1" applyFill="1" applyBorder="1" applyAlignment="1" applyProtection="1">
      <alignment horizontal="left" wrapText="1"/>
      <protection locked="0"/>
    </xf>
    <xf numFmtId="49" fontId="2" fillId="3" borderId="5" xfId="0" applyNumberFormat="1" applyFont="1" applyFill="1" applyBorder="1" applyAlignment="1" applyProtection="1">
      <alignment horizontal="left" shrinkToFit="1"/>
      <protection locked="0"/>
    </xf>
    <xf numFmtId="49" fontId="1" fillId="2" borderId="10" xfId="0" applyNumberFormat="1" applyFont="1" applyFill="1" applyBorder="1" applyAlignment="1" applyProtection="1">
      <alignment horizontal="right" wrapText="1"/>
      <protection locked="0"/>
    </xf>
    <xf numFmtId="49" fontId="1" fillId="4" borderId="2" xfId="0" applyNumberFormat="1" applyFont="1" applyFill="1" applyBorder="1" applyAlignment="1" applyProtection="1">
      <alignment horizontal="right" vertical="center"/>
      <protection locked="0"/>
    </xf>
    <xf numFmtId="49" fontId="1" fillId="4" borderId="5" xfId="0" applyNumberFormat="1" applyFont="1" applyFill="1" applyBorder="1" applyAlignment="1" applyProtection="1">
      <alignment horizontal="right" vertical="center"/>
      <protection locked="0"/>
    </xf>
    <xf numFmtId="49" fontId="1" fillId="4" borderId="3" xfId="0" applyNumberFormat="1" applyFont="1" applyFill="1" applyBorder="1" applyAlignment="1" applyProtection="1">
      <alignment horizontal="right" vertical="center"/>
      <protection locked="0"/>
    </xf>
    <xf numFmtId="0" fontId="16" fillId="0" borderId="11" xfId="0" applyFont="1" applyFill="1" applyBorder="1" applyAlignment="1" applyProtection="1">
      <alignment horizontal="center"/>
      <protection locked="0"/>
    </xf>
    <xf numFmtId="0" fontId="16" fillId="0" borderId="12" xfId="0" applyFont="1" applyFill="1" applyBorder="1" applyAlignment="1" applyProtection="1">
      <alignment horizontal="center"/>
      <protection locked="0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6" fillId="0" borderId="3" xfId="0" applyNumberFormat="1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0" fontId="16" fillId="2" borderId="0" xfId="0" applyFont="1" applyFill="1" applyBorder="1" applyAlignment="1" applyProtection="1">
      <alignment horizontal="center"/>
      <protection locked="0"/>
    </xf>
    <xf numFmtId="49" fontId="16" fillId="5" borderId="2" xfId="0" applyNumberFormat="1" applyFont="1" applyFill="1" applyBorder="1" applyAlignment="1" applyProtection="1">
      <alignment horizontal="center" vertical="center"/>
      <protection locked="0"/>
    </xf>
    <xf numFmtId="49" fontId="16" fillId="5" borderId="5" xfId="0" applyNumberFormat="1" applyFont="1" applyFill="1" applyBorder="1" applyAlignment="1" applyProtection="1">
      <alignment horizontal="center" vertical="center"/>
      <protection locked="0"/>
    </xf>
    <xf numFmtId="49" fontId="16" fillId="5" borderId="3" xfId="0" applyNumberFormat="1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left" vertical="center" wrapText="1"/>
      <protection locked="0"/>
    </xf>
    <xf numFmtId="0" fontId="20" fillId="2" borderId="0" xfId="0" applyFont="1" applyFill="1" applyBorder="1" applyAlignment="1" applyProtection="1">
      <alignment horizontal="justify" vertical="center" wrapText="1"/>
      <protection locked="0"/>
    </xf>
    <xf numFmtId="49" fontId="17" fillId="0" borderId="2" xfId="0" applyNumberFormat="1" applyFont="1" applyFill="1" applyBorder="1" applyAlignment="1" applyProtection="1">
      <alignment horizontal="right" vertical="center"/>
      <protection locked="0"/>
    </xf>
    <xf numFmtId="49" fontId="17" fillId="0" borderId="5" xfId="0" applyNumberFormat="1" applyFont="1" applyFill="1" applyBorder="1" applyAlignment="1" applyProtection="1">
      <alignment horizontal="right" vertical="center"/>
      <protection locked="0"/>
    </xf>
    <xf numFmtId="49" fontId="17" fillId="0" borderId="3" xfId="0" applyNumberFormat="1" applyFont="1" applyFill="1" applyBorder="1" applyAlignment="1" applyProtection="1">
      <alignment horizontal="right" vertical="center"/>
      <protection locked="0"/>
    </xf>
    <xf numFmtId="49" fontId="16" fillId="0" borderId="1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 applyFill="1" applyProtection="1">
      <protection locked="0"/>
    </xf>
    <xf numFmtId="0" fontId="32" fillId="2" borderId="0" xfId="0" applyFont="1" applyFill="1" applyProtection="1">
      <protection hidden="1"/>
    </xf>
    <xf numFmtId="4" fontId="17" fillId="5" borderId="8" xfId="0" applyNumberFormat="1" applyFont="1" applyFill="1" applyBorder="1" applyAlignment="1" applyProtection="1">
      <alignment horizontal="center" vertical="center" wrapText="1"/>
      <protection hidden="1"/>
    </xf>
    <xf numFmtId="4" fontId="16" fillId="5" borderId="1" xfId="0" applyNumberFormat="1" applyFont="1" applyFill="1" applyBorder="1" applyAlignment="1" applyProtection="1">
      <alignment horizontal="center" vertical="center" wrapText="1"/>
      <protection hidden="1"/>
    </xf>
    <xf numFmtId="4" fontId="21" fillId="5" borderId="1" xfId="0" applyNumberFormat="1" applyFont="1" applyFill="1" applyBorder="1" applyAlignment="1" applyProtection="1">
      <alignment horizontal="center" vertical="center" wrapText="1"/>
      <protection hidden="1"/>
    </xf>
    <xf numFmtId="4" fontId="1" fillId="5" borderId="1" xfId="0" applyNumberFormat="1" applyFont="1" applyFill="1" applyBorder="1" applyAlignment="1" applyProtection="1">
      <alignment horizontal="center" vertical="center"/>
      <protection hidden="1"/>
    </xf>
    <xf numFmtId="4" fontId="2" fillId="0" borderId="1" xfId="0" applyNumberFormat="1" applyFont="1" applyFill="1" applyBorder="1" applyAlignment="1" applyProtection="1">
      <alignment horizontal="center" vertical="center"/>
      <protection hidden="1"/>
    </xf>
    <xf numFmtId="4" fontId="1" fillId="4" borderId="1" xfId="0" applyNumberFormat="1" applyFont="1" applyFill="1" applyBorder="1" applyAlignment="1" applyProtection="1">
      <alignment horizontal="center" vertical="center"/>
      <protection hidden="1"/>
    </xf>
    <xf numFmtId="0" fontId="2" fillId="2" borderId="1" xfId="0" applyNumberFormat="1" applyFont="1" applyFill="1" applyBorder="1" applyAlignment="1" applyProtection="1">
      <alignment horizontal="center" vertical="center"/>
      <protection hidden="1"/>
    </xf>
    <xf numFmtId="0" fontId="2" fillId="2" borderId="1" xfId="0" applyNumberFormat="1" applyFont="1" applyFill="1" applyBorder="1" applyAlignment="1" applyProtection="1">
      <alignment horizontal="left" vertical="center"/>
      <protection hidden="1"/>
    </xf>
    <xf numFmtId="49" fontId="2" fillId="2" borderId="1" xfId="0" applyNumberFormat="1" applyFont="1" applyFill="1" applyBorder="1" applyAlignment="1" applyProtection="1">
      <alignment horizontal="center" vertical="center"/>
      <protection hidden="1"/>
    </xf>
    <xf numFmtId="49" fontId="2" fillId="2" borderId="1" xfId="0" applyNumberFormat="1" applyFont="1" applyFill="1" applyBorder="1" applyAlignment="1" applyProtection="1">
      <alignment horizontal="left" vertical="center"/>
      <protection hidden="1"/>
    </xf>
    <xf numFmtId="4" fontId="2" fillId="2" borderId="1" xfId="0" applyNumberFormat="1" applyFont="1" applyFill="1" applyBorder="1" applyAlignment="1" applyProtection="1">
      <alignment horizontal="center" vertical="center"/>
      <protection hidden="1"/>
    </xf>
    <xf numFmtId="4" fontId="2" fillId="2" borderId="6" xfId="0" applyNumberFormat="1" applyFont="1" applyFill="1" applyBorder="1" applyAlignment="1" applyProtection="1">
      <alignment horizontal="center" vertical="center"/>
      <protection hidden="1"/>
    </xf>
    <xf numFmtId="4" fontId="2" fillId="2" borderId="7" xfId="0" applyNumberFormat="1" applyFont="1" applyFill="1" applyBorder="1" applyAlignment="1" applyProtection="1">
      <alignment horizontal="center" vertical="center"/>
      <protection hidden="1"/>
    </xf>
    <xf numFmtId="4" fontId="2" fillId="2" borderId="8" xfId="0" applyNumberFormat="1" applyFont="1" applyFill="1" applyBorder="1" applyAlignment="1" applyProtection="1">
      <alignment horizontal="center" vertical="center"/>
      <protection hidden="1"/>
    </xf>
    <xf numFmtId="4" fontId="1" fillId="2" borderId="1" xfId="0" applyNumberFormat="1" applyFont="1" applyFill="1" applyBorder="1" applyAlignment="1" applyProtection="1">
      <alignment horizontal="center" vertical="top"/>
      <protection hidden="1"/>
    </xf>
    <xf numFmtId="3" fontId="2" fillId="0" borderId="1" xfId="0" applyNumberFormat="1" applyFont="1" applyFill="1" applyBorder="1" applyAlignment="1" applyProtection="1">
      <alignment horizontal="center" vertical="center"/>
      <protection hidden="1"/>
    </xf>
    <xf numFmtId="4" fontId="2" fillId="2" borderId="1" xfId="0" applyNumberFormat="1" applyFont="1" applyFill="1" applyBorder="1" applyAlignment="1" applyProtection="1">
      <alignment horizontal="center" vertical="top"/>
      <protection hidden="1"/>
    </xf>
    <xf numFmtId="0" fontId="13" fillId="6" borderId="0" xfId="0" applyFont="1" applyFill="1" applyBorder="1" applyProtection="1"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vertical="top" wrapText="1"/>
      <protection hidden="1"/>
    </xf>
    <xf numFmtId="0" fontId="2" fillId="2" borderId="1" xfId="0" applyFont="1" applyFill="1" applyBorder="1" applyAlignment="1" applyProtection="1">
      <alignment vertical="top" wrapText="1"/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3" fontId="2" fillId="2" borderId="1" xfId="0" applyNumberFormat="1" applyFont="1" applyFill="1" applyBorder="1" applyAlignment="1" applyProtection="1">
      <alignment horizontal="center" vertical="top"/>
      <protection hidden="1"/>
    </xf>
    <xf numFmtId="4" fontId="16" fillId="0" borderId="2" xfId="0" applyNumberFormat="1" applyFont="1" applyFill="1" applyBorder="1" applyAlignment="1" applyProtection="1">
      <alignment horizontal="right"/>
      <protection hidden="1"/>
    </xf>
    <xf numFmtId="0" fontId="27" fillId="0" borderId="3" xfId="0" applyFont="1" applyFill="1" applyBorder="1" applyAlignment="1" applyProtection="1">
      <alignment horizontal="left"/>
      <protection hidden="1"/>
    </xf>
    <xf numFmtId="4" fontId="28" fillId="0" borderId="3" xfId="0" applyNumberFormat="1" applyFont="1" applyFill="1" applyBorder="1" applyAlignment="1" applyProtection="1">
      <alignment horizontal="left"/>
      <protection hidden="1"/>
    </xf>
    <xf numFmtId="0" fontId="28" fillId="0" borderId="3" xfId="0" applyFont="1" applyFill="1" applyBorder="1" applyAlignment="1" applyProtection="1">
      <alignment horizontal="left"/>
      <protection hidden="1"/>
    </xf>
  </cellXfs>
  <cellStyles count="2">
    <cellStyle name="Normal" xfId="0" builtinId="0"/>
    <cellStyle name="Percent" xfId="1" builtinId="5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microsoft.com/office/2006/relationships/vbaProject" Target="vbaProject.bin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438150</xdr:colOff>
          <xdr:row>1</xdr:row>
          <xdr:rowOff>142875</xdr:rowOff>
        </xdr:to>
        <xdr:sp macro="" textlink="">
          <xdr:nvSpPr>
            <xdr:cNvPr id="31747" name="CommandButton1" hidden="1">
              <a:extLst>
                <a:ext uri="{63B3BB69-23CF-44E3-9099-C40C66FF867C}">
                  <a14:compatExt spid="_x0000_s31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O33"/>
  <sheetViews>
    <sheetView workbookViewId="0">
      <selection activeCell="D2" sqref="D2"/>
    </sheetView>
  </sheetViews>
  <sheetFormatPr defaultColWidth="9.140625" defaultRowHeight="12.75" x14ac:dyDescent="0.2"/>
  <cols>
    <col min="1" max="1" width="9.140625" style="79"/>
    <col min="2" max="2" width="18.42578125" style="79" bestFit="1" customWidth="1"/>
    <col min="3" max="3" width="13.7109375" style="79" bestFit="1" customWidth="1"/>
    <col min="4" max="4" width="11.7109375" style="91" bestFit="1" customWidth="1"/>
    <col min="5" max="7" width="9.140625" style="79"/>
    <col min="8" max="8" width="13.140625" style="79" bestFit="1" customWidth="1"/>
    <col min="9" max="13" width="9.140625" style="79"/>
    <col min="14" max="14" width="13.140625" style="79" bestFit="1" customWidth="1"/>
    <col min="15" max="15" width="12.85546875" style="79" bestFit="1" customWidth="1"/>
    <col min="16" max="16384" width="9.140625" style="79"/>
  </cols>
  <sheetData>
    <row r="1" spans="1:15" x14ac:dyDescent="0.2">
      <c r="B1" s="80" t="s">
        <v>166</v>
      </c>
      <c r="C1" s="80" t="s">
        <v>179</v>
      </c>
      <c r="D1" s="88" t="s">
        <v>167</v>
      </c>
      <c r="H1" s="80" t="s">
        <v>166</v>
      </c>
      <c r="I1" s="80" t="s">
        <v>168</v>
      </c>
      <c r="J1" s="80" t="s">
        <v>169</v>
      </c>
      <c r="N1" s="80" t="s">
        <v>166</v>
      </c>
      <c r="O1" s="80" t="s">
        <v>170</v>
      </c>
    </row>
    <row r="2" spans="1:15" x14ac:dyDescent="0.2">
      <c r="B2" s="79" t="s">
        <v>171</v>
      </c>
      <c r="C2" s="81">
        <f>IF(ISERROR(AVERAGEIFS($D$8:$D$32,$C$8:$C$32,B2)),0,AVERAGEIFS($D$8:$D$32,$C$8:$C$32,B2))</f>
        <v>0</v>
      </c>
      <c r="D2" s="89">
        <f>IF(ISERROR(AVERAGEIFS($D$8:$D$32,$C$8:$C$32,B2,$B$8:$B$32,"Eksperimentinė plėtra")),0,AVERAGEIFS($D$8:$D$32,$C$8:$C$32,B2,$B$8:$B$32,"Eksperimentinė plėtra"))</f>
        <v>0</v>
      </c>
      <c r="G2" s="82"/>
      <c r="H2" s="79" t="s">
        <v>171</v>
      </c>
      <c r="I2" s="83">
        <f>SUMIF($H$8:$H$32,H2,$I$8:$I$32)</f>
        <v>0</v>
      </c>
      <c r="J2" s="83">
        <f>SUMIF($H$8:$H$32,H2,$J$8:$J$32)</f>
        <v>0</v>
      </c>
      <c r="N2" s="79" t="s">
        <v>171</v>
      </c>
      <c r="O2" s="79" t="e">
        <f>VLOOKUP(N2,$N$8:$O$32,2,FALSE)</f>
        <v>#N/A</v>
      </c>
    </row>
    <row r="3" spans="1:15" x14ac:dyDescent="0.2">
      <c r="B3" s="79" t="s">
        <v>172</v>
      </c>
      <c r="C3" s="81">
        <f>IF(ISERROR(AVERAGEIFS($D$8:$D$32,$C$8:$C$32,B3,$B$8:$B$32,"")),0,AVERAGEIFS($D$8:$D$32,$C$8:$C$32,B3,$B$8:$B$32,""))</f>
        <v>0</v>
      </c>
      <c r="D3" s="89">
        <f t="shared" ref="D3:D5" si="0">IF(ISERROR(AVERAGEIFS($D$8:$D$32,$C$8:$C$32,B3,$B$8:$B$32,"Eksperimentinė plėtra")),0,AVERAGEIFS($D$8:$D$32,$C$8:$C$32,B3,$B$8:$B$32,"Eksperimentinė plėtra"))</f>
        <v>0</v>
      </c>
      <c r="H3" s="79" t="s">
        <v>172</v>
      </c>
      <c r="I3" s="83">
        <f t="shared" ref="I3:I4" si="1">SUMIF($H$8:$H$32,H3,$I$8:$I$32)</f>
        <v>0</v>
      </c>
      <c r="J3" s="83">
        <f t="shared" ref="J3:J5" si="2">SUMIF($H$8:$H$32,H3,$J$8:$J$32)</f>
        <v>0</v>
      </c>
      <c r="N3" s="79" t="s">
        <v>172</v>
      </c>
      <c r="O3" s="79" t="e">
        <f t="shared" ref="O3:O5" si="3">VLOOKUP(N3,$N$8:$O$32,2,FALSE)</f>
        <v>#N/A</v>
      </c>
    </row>
    <row r="4" spans="1:15" x14ac:dyDescent="0.2">
      <c r="B4" s="79" t="s">
        <v>173</v>
      </c>
      <c r="C4" s="81">
        <f>IF(ISERROR(AVERAGEIFS($D$8:$D$32,$C$8:$C$32,B4,$B$8:$B$32,"")),0,AVERAGEIFS($D$8:$D$32,$C$8:$C$32,B4,$B$8:$B$32,""))</f>
        <v>0</v>
      </c>
      <c r="D4" s="89">
        <f t="shared" si="0"/>
        <v>0</v>
      </c>
      <c r="H4" s="79" t="s">
        <v>173</v>
      </c>
      <c r="I4" s="83">
        <f t="shared" si="1"/>
        <v>0</v>
      </c>
      <c r="J4" s="83">
        <f t="shared" si="2"/>
        <v>0</v>
      </c>
      <c r="N4" s="79" t="s">
        <v>173</v>
      </c>
      <c r="O4" s="79" t="e">
        <f t="shared" si="3"/>
        <v>#N/A</v>
      </c>
    </row>
    <row r="5" spans="1:15" x14ac:dyDescent="0.2">
      <c r="B5" s="79" t="s">
        <v>174</v>
      </c>
      <c r="C5" s="81">
        <f>IF(ISERROR(AVERAGEIFS($D$8:$D$32,$C$8:$C$32,B5,$B$8:$B$32,"")),0,AVERAGEIFS($D$8:$D$32,$C$8:$C$32,B5,$B$8:$B$32,""))</f>
        <v>0</v>
      </c>
      <c r="D5" s="89">
        <f t="shared" si="0"/>
        <v>0</v>
      </c>
      <c r="H5" s="79" t="s">
        <v>174</v>
      </c>
      <c r="I5" s="83">
        <f>SUMIF($H$8:$H$32,H5,$I$8:$I$32)</f>
        <v>0</v>
      </c>
      <c r="J5" s="83">
        <f t="shared" si="2"/>
        <v>0</v>
      </c>
      <c r="N5" s="79" t="s">
        <v>174</v>
      </c>
      <c r="O5" s="79" t="e">
        <f t="shared" si="3"/>
        <v>#N/A</v>
      </c>
    </row>
    <row r="7" spans="1:15" x14ac:dyDescent="0.2">
      <c r="A7" s="80" t="s">
        <v>175</v>
      </c>
      <c r="B7" s="84" t="s">
        <v>176</v>
      </c>
      <c r="C7" s="80" t="s">
        <v>166</v>
      </c>
      <c r="D7" s="90" t="s">
        <v>177</v>
      </c>
      <c r="G7" s="80" t="s">
        <v>175</v>
      </c>
      <c r="H7" s="80" t="s">
        <v>166</v>
      </c>
      <c r="I7" s="80" t="s">
        <v>168</v>
      </c>
      <c r="J7" s="80" t="s">
        <v>169</v>
      </c>
      <c r="M7" s="80" t="s">
        <v>175</v>
      </c>
      <c r="N7" s="80" t="s">
        <v>166</v>
      </c>
      <c r="O7" s="80" t="s">
        <v>170</v>
      </c>
    </row>
    <row r="8" spans="1:15" x14ac:dyDescent="0.2">
      <c r="A8" s="79">
        <v>1</v>
      </c>
      <c r="B8" s="85" t="str">
        <f>IF('1'!$D$1="","",'1'!$D$1)</f>
        <v/>
      </c>
      <c r="C8" s="85" t="str">
        <f>IF('1'!$D$6="","",'1'!$D$6)</f>
        <v/>
      </c>
      <c r="D8" s="92" t="str">
        <f>IF('1'!$D$7="","",'1'!$D$7)</f>
        <v/>
      </c>
      <c r="G8" s="79">
        <v>1</v>
      </c>
      <c r="H8" s="79" t="str">
        <f>IF('1'!$D$6="","",'1'!$D$6)</f>
        <v/>
      </c>
      <c r="I8" s="86">
        <f>'1'!$G$187</f>
        <v>0</v>
      </c>
      <c r="J8" s="86">
        <f>'1'!$H$187</f>
        <v>0</v>
      </c>
      <c r="M8" s="79">
        <v>1</v>
      </c>
      <c r="N8" s="79" t="str">
        <f>IF('1'!$D$6="","",'1'!$D$6)</f>
        <v/>
      </c>
      <c r="O8" s="85" t="str">
        <f>IF('1'!$D$5="","",'1'!$D$5)</f>
        <v/>
      </c>
    </row>
    <row r="9" spans="1:15" x14ac:dyDescent="0.2">
      <c r="A9" s="79">
        <v>2</v>
      </c>
      <c r="B9" s="85" t="str">
        <f>IF('2'!$D$1="","",'2'!$D$1)</f>
        <v/>
      </c>
      <c r="C9" s="85" t="str">
        <f>IF('2'!$D$6="","",'2'!$D$6)</f>
        <v/>
      </c>
      <c r="D9" s="92" t="str">
        <f>IF('2'!$D$7="","",'2'!$D$7)</f>
        <v/>
      </c>
      <c r="G9" s="79">
        <v>2</v>
      </c>
      <c r="H9" s="79" t="str">
        <f>IF('2'!$D$6="","",'2'!$D$6)</f>
        <v/>
      </c>
      <c r="I9" s="86">
        <f>'2'!$G$187</f>
        <v>0</v>
      </c>
      <c r="J9" s="86">
        <f>'2'!$H$187</f>
        <v>0</v>
      </c>
      <c r="M9" s="79">
        <v>2</v>
      </c>
      <c r="N9" s="79" t="str">
        <f>IF('2'!$D$6="","",'2'!$D$6)</f>
        <v/>
      </c>
      <c r="O9" s="85" t="str">
        <f>IF('2'!$D$5="","",'2'!$D$5)</f>
        <v/>
      </c>
    </row>
    <row r="10" spans="1:15" x14ac:dyDescent="0.2">
      <c r="A10" s="79">
        <v>3</v>
      </c>
      <c r="B10" s="85" t="str">
        <f>IF('3'!$D$1="","",'3'!$D$1)</f>
        <v/>
      </c>
      <c r="C10" s="85" t="str">
        <f>IF('3'!$D$6="","",'3'!$D$6)</f>
        <v/>
      </c>
      <c r="D10" s="92" t="str">
        <f>IF('3'!$D$7="","",'3'!$D$7)</f>
        <v/>
      </c>
      <c r="G10" s="79">
        <v>3</v>
      </c>
      <c r="H10" s="79" t="str">
        <f>IF('3'!$D$6="","",'3'!$D$6)</f>
        <v/>
      </c>
      <c r="I10" s="86">
        <f>'3'!$G$187</f>
        <v>0</v>
      </c>
      <c r="J10" s="86">
        <f>'3'!$H$187</f>
        <v>0</v>
      </c>
      <c r="M10" s="79">
        <v>3</v>
      </c>
      <c r="N10" s="79" t="str">
        <f>IF('3'!$D$6="","",'3'!$D$6)</f>
        <v/>
      </c>
      <c r="O10" s="85" t="str">
        <f>IF('3'!$D$5="","",'3'!$D$5)</f>
        <v/>
      </c>
    </row>
    <row r="11" spans="1:15" x14ac:dyDescent="0.2">
      <c r="A11" s="79">
        <v>4</v>
      </c>
      <c r="B11" s="85" t="str">
        <f>IF('4'!$D$1="","",'4'!$D$1)</f>
        <v/>
      </c>
      <c r="C11" s="85" t="str">
        <f>IF('4'!$D$6="","",'4'!$D$6)</f>
        <v/>
      </c>
      <c r="D11" s="92" t="str">
        <f>IF('4'!$D$7="","",'4'!$D$7)</f>
        <v/>
      </c>
      <c r="G11" s="79">
        <v>4</v>
      </c>
      <c r="H11" s="79" t="str">
        <f>IF('4'!$D$6="","",'4'!$D$6)</f>
        <v/>
      </c>
      <c r="I11" s="86">
        <f>'4'!$G$187</f>
        <v>0</v>
      </c>
      <c r="J11" s="86">
        <f>'4'!$H$187</f>
        <v>0</v>
      </c>
      <c r="M11" s="79">
        <v>4</v>
      </c>
      <c r="N11" s="79" t="str">
        <f>IF('4'!$D$6="","",'4'!$D$6)</f>
        <v/>
      </c>
      <c r="O11" s="85" t="str">
        <f>IF('4'!$D$5="","",'4'!$D$5)</f>
        <v/>
      </c>
    </row>
    <row r="12" spans="1:15" x14ac:dyDescent="0.2">
      <c r="A12" s="79">
        <v>5</v>
      </c>
      <c r="B12" s="85" t="str">
        <f>IF('5'!$D$1="","",'5'!$D$1)</f>
        <v/>
      </c>
      <c r="C12" s="85" t="str">
        <f>IF('5'!$D$6="","",'5'!$D$6)</f>
        <v/>
      </c>
      <c r="D12" s="92" t="str">
        <f>IF('5'!$D$7="","",'5'!$D$7)</f>
        <v/>
      </c>
      <c r="G12" s="79">
        <v>5</v>
      </c>
      <c r="H12" s="79" t="str">
        <f>IF('5'!$D$6="","",'5'!$D$6)</f>
        <v/>
      </c>
      <c r="I12" s="86">
        <f>'5'!$G$187</f>
        <v>0</v>
      </c>
      <c r="J12" s="86">
        <f>'5'!$H$187</f>
        <v>0</v>
      </c>
      <c r="M12" s="79">
        <v>5</v>
      </c>
      <c r="N12" s="79" t="str">
        <f>IF('5'!$D$6="","",'5'!$D$6)</f>
        <v/>
      </c>
      <c r="O12" s="85" t="str">
        <f>IF('5'!$D$5="","",'5'!$D$5)</f>
        <v/>
      </c>
    </row>
    <row r="13" spans="1:15" x14ac:dyDescent="0.2">
      <c r="A13" s="79">
        <v>6</v>
      </c>
      <c r="B13" s="85" t="str">
        <f>IF('6'!$D$1="","",'6'!$D$1)</f>
        <v/>
      </c>
      <c r="C13" s="85" t="str">
        <f>IF('6'!$D$6="","",'6'!$D$6)</f>
        <v/>
      </c>
      <c r="D13" s="92" t="str">
        <f>IF('6'!$D$7="","",'6'!$D$7)</f>
        <v/>
      </c>
      <c r="G13" s="79">
        <v>6</v>
      </c>
      <c r="H13" s="79" t="str">
        <f>IF('6'!$D$6="","",'6'!$D$6)</f>
        <v/>
      </c>
      <c r="I13" s="86">
        <f>'6'!$G$187</f>
        <v>0</v>
      </c>
      <c r="J13" s="86">
        <f>'6'!$H$187</f>
        <v>0</v>
      </c>
      <c r="M13" s="79">
        <v>6</v>
      </c>
      <c r="N13" s="79" t="str">
        <f>IF('6'!$D$6="","",'6'!$D$6)</f>
        <v/>
      </c>
      <c r="O13" s="85" t="str">
        <f>IF('6'!$D$5="","",'6'!$D$5)</f>
        <v/>
      </c>
    </row>
    <row r="14" spans="1:15" x14ac:dyDescent="0.2">
      <c r="A14" s="79">
        <v>7</v>
      </c>
      <c r="B14" s="85" t="str">
        <f>IF('7'!$D$1="","",'7'!$D$1)</f>
        <v/>
      </c>
      <c r="C14" s="85" t="str">
        <f>IF('7'!$D$6="","",'7'!$D$6)</f>
        <v/>
      </c>
      <c r="D14" s="92" t="str">
        <f>IF('7'!$D$7="","",'7'!$D$7)</f>
        <v/>
      </c>
      <c r="G14" s="79">
        <v>7</v>
      </c>
      <c r="H14" s="79" t="str">
        <f>IF('7'!$D$6="","",'7'!$D$6)</f>
        <v/>
      </c>
      <c r="I14" s="86">
        <f>'7'!$G$187</f>
        <v>0</v>
      </c>
      <c r="J14" s="86">
        <f>'7'!$H$187</f>
        <v>0</v>
      </c>
      <c r="M14" s="79">
        <v>7</v>
      </c>
      <c r="N14" s="79" t="str">
        <f>IF('7'!$D$6="","",'7'!$D$6)</f>
        <v/>
      </c>
      <c r="O14" s="85" t="str">
        <f>IF('7'!$D$5="","",'7'!$D$5)</f>
        <v/>
      </c>
    </row>
    <row r="15" spans="1:15" x14ac:dyDescent="0.2">
      <c r="A15" s="79">
        <v>8</v>
      </c>
      <c r="B15" s="85" t="str">
        <f>IF('8'!$D$1="","",'8'!$D$1)</f>
        <v/>
      </c>
      <c r="C15" s="85" t="str">
        <f>IF('8'!$D$6="","",'8'!$D$6)</f>
        <v/>
      </c>
      <c r="D15" s="92" t="str">
        <f>IF('8'!$D$7="","",'8'!$D$7)</f>
        <v/>
      </c>
      <c r="G15" s="79">
        <v>8</v>
      </c>
      <c r="H15" s="79" t="str">
        <f>IF('8'!$D$6="","",'8'!$D$6)</f>
        <v/>
      </c>
      <c r="I15" s="86">
        <f>'8'!$G$187</f>
        <v>0</v>
      </c>
      <c r="J15" s="86">
        <f>'8'!$H$187</f>
        <v>0</v>
      </c>
      <c r="M15" s="79">
        <v>8</v>
      </c>
      <c r="N15" s="79" t="str">
        <f>IF('8'!$D$6="","",'8'!$D$6)</f>
        <v/>
      </c>
      <c r="O15" s="85" t="str">
        <f>IF('8'!$D$5="","",'8'!$D$5)</f>
        <v/>
      </c>
    </row>
    <row r="16" spans="1:15" x14ac:dyDescent="0.2">
      <c r="A16" s="79">
        <v>9</v>
      </c>
      <c r="B16" s="85" t="str">
        <f>IF('9'!$D$1="","",'9'!$D$1)</f>
        <v/>
      </c>
      <c r="C16" s="85" t="str">
        <f>IF('9'!$D$6="","",'9'!$D$6)</f>
        <v/>
      </c>
      <c r="D16" s="92" t="str">
        <f>IF('9'!$D$7="","",'9'!$D$7)</f>
        <v/>
      </c>
      <c r="G16" s="79">
        <v>9</v>
      </c>
      <c r="H16" s="79" t="str">
        <f>IF('9'!$D$6="","",'9'!$D$6)</f>
        <v/>
      </c>
      <c r="I16" s="86">
        <f>'9'!$G$187</f>
        <v>0</v>
      </c>
      <c r="J16" s="86">
        <f>'9'!$H$187</f>
        <v>0</v>
      </c>
      <c r="M16" s="79">
        <v>9</v>
      </c>
      <c r="N16" s="79" t="str">
        <f>IF('9'!$D$6="","",'9'!$D$6)</f>
        <v/>
      </c>
      <c r="O16" s="85" t="str">
        <f>IF('9'!$D$5="","",'9'!$D$5)</f>
        <v/>
      </c>
    </row>
    <row r="17" spans="1:15" x14ac:dyDescent="0.2">
      <c r="A17" s="79">
        <v>10</v>
      </c>
      <c r="B17" s="85" t="str">
        <f>IF('10'!$D$1="","",'10'!$D$1)</f>
        <v/>
      </c>
      <c r="C17" s="85" t="str">
        <f>IF('10'!$D$6="","",'10'!$D$6)</f>
        <v/>
      </c>
      <c r="D17" s="92" t="str">
        <f>IF('10'!$D$7="","",'10'!$D$7)</f>
        <v/>
      </c>
      <c r="G17" s="79">
        <v>10</v>
      </c>
      <c r="H17" s="79" t="str">
        <f>IF('10'!$D$6="","",'10'!$D$6)</f>
        <v/>
      </c>
      <c r="I17" s="86">
        <f>'10'!$G$187</f>
        <v>0</v>
      </c>
      <c r="J17" s="86">
        <f>'10'!$H$187</f>
        <v>0</v>
      </c>
      <c r="M17" s="79">
        <v>10</v>
      </c>
      <c r="N17" s="79" t="str">
        <f>IF('10'!$D$6="","",'10'!$D$6)</f>
        <v/>
      </c>
      <c r="O17" s="85" t="str">
        <f>IF('10'!$D$5="","",'10'!$D$5)</f>
        <v/>
      </c>
    </row>
    <row r="18" spans="1:15" x14ac:dyDescent="0.2">
      <c r="A18" s="79">
        <v>11</v>
      </c>
      <c r="B18" s="85" t="str">
        <f>IF('11'!$D$1="","",'11'!$D$1)</f>
        <v/>
      </c>
      <c r="C18" s="85" t="str">
        <f>IF('11'!$D$6="","",'11'!$D$6)</f>
        <v/>
      </c>
      <c r="D18" s="92" t="str">
        <f>IF('11'!$D$7="","",'11'!$D$7)</f>
        <v/>
      </c>
      <c r="G18" s="79">
        <v>11</v>
      </c>
      <c r="H18" s="79" t="str">
        <f>IF('11'!$D$6="","",'11'!$D$6)</f>
        <v/>
      </c>
      <c r="I18" s="86">
        <f>'11'!$G$187</f>
        <v>0</v>
      </c>
      <c r="J18" s="86">
        <f>'11'!$H$187</f>
        <v>0</v>
      </c>
      <c r="M18" s="79">
        <v>11</v>
      </c>
      <c r="N18" s="79" t="str">
        <f>IF('11'!$D$6="","",'11'!$D$6)</f>
        <v/>
      </c>
      <c r="O18" s="85" t="str">
        <f>IF('11'!$D$5="","",'11'!$D$5)</f>
        <v/>
      </c>
    </row>
    <row r="19" spans="1:15" x14ac:dyDescent="0.2">
      <c r="A19" s="79">
        <v>12</v>
      </c>
      <c r="B19" s="85" t="str">
        <f>IF('12'!$D$1="","",'12'!$D$1)</f>
        <v/>
      </c>
      <c r="C19" s="85" t="str">
        <f>IF('12'!$D$6="","",'12'!$D$6)</f>
        <v/>
      </c>
      <c r="D19" s="92" t="str">
        <f>IF('12'!$D$7="","",'12'!$D$7)</f>
        <v/>
      </c>
      <c r="G19" s="79">
        <v>12</v>
      </c>
      <c r="H19" s="79" t="str">
        <f>IF('12'!$D$6="","",'12'!$D$6)</f>
        <v/>
      </c>
      <c r="I19" s="86">
        <f>'12'!$G$187</f>
        <v>0</v>
      </c>
      <c r="J19" s="86">
        <f>'12'!$H$187</f>
        <v>0</v>
      </c>
      <c r="M19" s="79">
        <v>12</v>
      </c>
      <c r="N19" s="79" t="str">
        <f>IF('12'!$D$6="","",'12'!$D$6)</f>
        <v/>
      </c>
      <c r="O19" s="85" t="str">
        <f>IF('12'!$D$5="","",'12'!$D$5)</f>
        <v/>
      </c>
    </row>
    <row r="20" spans="1:15" x14ac:dyDescent="0.2">
      <c r="A20" s="79">
        <v>13</v>
      </c>
      <c r="B20" s="85" t="str">
        <f>IF('13'!$D$1="","",'13'!$D$1)</f>
        <v/>
      </c>
      <c r="C20" s="85" t="str">
        <f>IF('13'!$D$6="","",'13'!$D$6)</f>
        <v/>
      </c>
      <c r="D20" s="92" t="str">
        <f>IF('13'!$D$7="","",'13'!$D$7)</f>
        <v/>
      </c>
      <c r="G20" s="79">
        <v>13</v>
      </c>
      <c r="H20" s="79" t="str">
        <f>IF('13'!$D$6="","",'13'!$D$6)</f>
        <v/>
      </c>
      <c r="I20" s="86">
        <f>'13'!$G$187</f>
        <v>0</v>
      </c>
      <c r="J20" s="86">
        <f>'13'!$H$187</f>
        <v>0</v>
      </c>
      <c r="M20" s="79">
        <v>13</v>
      </c>
      <c r="N20" s="79" t="str">
        <f>IF('13'!$D$6="","",'13'!$D$6)</f>
        <v/>
      </c>
      <c r="O20" s="85" t="str">
        <f>IF('13'!$D$5="","",'13'!$D$5)</f>
        <v/>
      </c>
    </row>
    <row r="21" spans="1:15" x14ac:dyDescent="0.2">
      <c r="A21" s="79">
        <v>14</v>
      </c>
      <c r="B21" s="85" t="str">
        <f>IF('14'!$D$1="","",'14'!$D$1)</f>
        <v/>
      </c>
      <c r="C21" s="85" t="str">
        <f>IF('14'!$D$6="","",'14'!$D$6)</f>
        <v/>
      </c>
      <c r="D21" s="92" t="str">
        <f>IF('14'!$D$7="","",'14'!$D$7)</f>
        <v/>
      </c>
      <c r="G21" s="79">
        <v>14</v>
      </c>
      <c r="H21" s="79" t="str">
        <f>IF('14'!$D$6="","",'14'!$D$6)</f>
        <v/>
      </c>
      <c r="I21" s="86">
        <f>'14'!$G$187</f>
        <v>0</v>
      </c>
      <c r="J21" s="86">
        <f>'14'!$H$187</f>
        <v>0</v>
      </c>
      <c r="M21" s="79">
        <v>14</v>
      </c>
      <c r="N21" s="79" t="str">
        <f>IF('14'!$D$6="","",'14'!$D$6)</f>
        <v/>
      </c>
      <c r="O21" s="85" t="str">
        <f>IF('14'!$D$5="","",'14'!$D$5)</f>
        <v/>
      </c>
    </row>
    <row r="22" spans="1:15" x14ac:dyDescent="0.2">
      <c r="A22" s="79">
        <v>15</v>
      </c>
      <c r="B22" s="85" t="str">
        <f>IF('15'!$D$1="","",'15'!$D$1)</f>
        <v/>
      </c>
      <c r="C22" s="85" t="str">
        <f>IF('15'!$D$6="","",'15'!$D$6)</f>
        <v/>
      </c>
      <c r="D22" s="92" t="str">
        <f>IF('15'!$D$7="","",'15'!$D$7)</f>
        <v/>
      </c>
      <c r="G22" s="79">
        <v>15</v>
      </c>
      <c r="H22" s="79" t="str">
        <f>IF('15'!$D$6="","",'15'!$D$6)</f>
        <v/>
      </c>
      <c r="I22" s="86">
        <f>'15'!$G$187</f>
        <v>0</v>
      </c>
      <c r="J22" s="86">
        <f>'15'!$H$187</f>
        <v>0</v>
      </c>
      <c r="M22" s="79">
        <v>15</v>
      </c>
      <c r="N22" s="79" t="str">
        <f>IF('15'!$D$6="","",'15'!$D$6)</f>
        <v/>
      </c>
      <c r="O22" s="85" t="str">
        <f>IF('15'!$D$5="","",'15'!$D$5)</f>
        <v/>
      </c>
    </row>
    <row r="23" spans="1:15" x14ac:dyDescent="0.2">
      <c r="A23" s="79">
        <v>16</v>
      </c>
      <c r="B23" s="85" t="str">
        <f>IF('16'!$D$1="","",'16'!$D$1)</f>
        <v/>
      </c>
      <c r="C23" s="85" t="str">
        <f>IF('16'!$D$6="","",'16'!$D$6)</f>
        <v/>
      </c>
      <c r="D23" s="92" t="str">
        <f>IF('16'!$D$7="","",'16'!$D$7)</f>
        <v/>
      </c>
      <c r="G23" s="79">
        <v>16</v>
      </c>
      <c r="H23" s="79" t="str">
        <f>IF('16'!$D$6="","",'16'!$D$6)</f>
        <v/>
      </c>
      <c r="I23" s="86">
        <f>'16'!$G$187</f>
        <v>0</v>
      </c>
      <c r="J23" s="86">
        <f>'16'!$H$187</f>
        <v>0</v>
      </c>
      <c r="M23" s="79">
        <v>16</v>
      </c>
      <c r="N23" s="79" t="str">
        <f>IF('16'!$D$6="","",'16'!$D$6)</f>
        <v/>
      </c>
      <c r="O23" s="85" t="str">
        <f>IF('16'!$D$5="","",'16'!$D$5)</f>
        <v/>
      </c>
    </row>
    <row r="24" spans="1:15" x14ac:dyDescent="0.2">
      <c r="A24" s="79">
        <v>17</v>
      </c>
      <c r="B24" s="85" t="str">
        <f>IF('17'!$D$1="","",'17'!$D$1)</f>
        <v/>
      </c>
      <c r="C24" s="85" t="str">
        <f>IF('17'!$D$6="","",'17'!$D$6)</f>
        <v/>
      </c>
      <c r="D24" s="92" t="str">
        <f>IF('17'!$D$7="","",'17'!$D$7)</f>
        <v/>
      </c>
      <c r="G24" s="79">
        <v>17</v>
      </c>
      <c r="H24" s="79" t="str">
        <f>IF('17'!$D$6="","",'17'!$D$6)</f>
        <v/>
      </c>
      <c r="I24" s="86">
        <f>'17'!$G$187</f>
        <v>0</v>
      </c>
      <c r="J24" s="86">
        <f>'17'!$H$187</f>
        <v>0</v>
      </c>
      <c r="M24" s="79">
        <v>17</v>
      </c>
      <c r="N24" s="79" t="str">
        <f>IF('17'!$D$6="","",'17'!$D$6)</f>
        <v/>
      </c>
      <c r="O24" s="85" t="str">
        <f>IF('17'!$D$5="","",'17'!$D$5)</f>
        <v/>
      </c>
    </row>
    <row r="25" spans="1:15" x14ac:dyDescent="0.2">
      <c r="A25" s="79">
        <v>18</v>
      </c>
      <c r="B25" s="85" t="str">
        <f>IF('18'!$D$1="","",'18'!$D$1)</f>
        <v/>
      </c>
      <c r="C25" s="85" t="str">
        <f>IF('18'!$D$6="","",'18'!$D$6)</f>
        <v/>
      </c>
      <c r="D25" s="92" t="str">
        <f>IF('18'!$D$7="","",'18'!$D$7)</f>
        <v/>
      </c>
      <c r="G25" s="79">
        <v>18</v>
      </c>
      <c r="H25" s="79" t="str">
        <f>IF('18'!$D$6="","",'18'!$D$6)</f>
        <v/>
      </c>
      <c r="I25" s="86">
        <f>'18'!$G$187</f>
        <v>0</v>
      </c>
      <c r="J25" s="86">
        <f>'18'!$H$187</f>
        <v>0</v>
      </c>
      <c r="M25" s="79">
        <v>18</v>
      </c>
      <c r="N25" s="79" t="str">
        <f>IF('18'!$D$6="","",'18'!$D$6)</f>
        <v/>
      </c>
      <c r="O25" s="85" t="str">
        <f>IF('18'!$D$5="","",'18'!$D$5)</f>
        <v/>
      </c>
    </row>
    <row r="26" spans="1:15" x14ac:dyDescent="0.2">
      <c r="A26" s="79">
        <v>19</v>
      </c>
      <c r="B26" s="85" t="str">
        <f>IF('19'!$D$1="","",'19'!$D$1)</f>
        <v/>
      </c>
      <c r="C26" s="85" t="str">
        <f>IF('19'!$D$6="","",'19'!$D$6)</f>
        <v/>
      </c>
      <c r="D26" s="92" t="str">
        <f>IF('19'!$D$7="","",'19'!$D$7)</f>
        <v/>
      </c>
      <c r="G26" s="79">
        <v>19</v>
      </c>
      <c r="H26" s="79" t="str">
        <f>IF('19'!$D$6="","",'19'!$D$6)</f>
        <v/>
      </c>
      <c r="I26" s="86">
        <f>'19'!$G$187</f>
        <v>0</v>
      </c>
      <c r="J26" s="86">
        <f>'19'!$H$187</f>
        <v>0</v>
      </c>
      <c r="M26" s="79">
        <v>19</v>
      </c>
      <c r="N26" s="79" t="str">
        <f>IF('19'!$D$6="","",'19'!$D$6)</f>
        <v/>
      </c>
      <c r="O26" s="85" t="str">
        <f>IF('19'!$D$5="","",'19'!$D$5)</f>
        <v/>
      </c>
    </row>
    <row r="27" spans="1:15" x14ac:dyDescent="0.2">
      <c r="A27" s="79">
        <v>20</v>
      </c>
      <c r="B27" s="85" t="str">
        <f>IF('20'!$D$1="","",'20'!$D$1)</f>
        <v/>
      </c>
      <c r="C27" s="85" t="str">
        <f>IF('20'!$D$6="","",'20'!$D$6)</f>
        <v/>
      </c>
      <c r="D27" s="92" t="str">
        <f>IF('20'!$D$7="","",'20'!$D$7)</f>
        <v/>
      </c>
      <c r="G27" s="79">
        <v>20</v>
      </c>
      <c r="H27" s="79" t="str">
        <f>IF('20'!$D$6="","",'20'!$D$6)</f>
        <v/>
      </c>
      <c r="I27" s="86">
        <f>'20'!$G$187</f>
        <v>0</v>
      </c>
      <c r="J27" s="86">
        <f>'20'!$H$187</f>
        <v>0</v>
      </c>
      <c r="M27" s="79">
        <v>20</v>
      </c>
      <c r="N27" s="79" t="str">
        <f>IF('20'!$D$6="","",'20'!$D$6)</f>
        <v/>
      </c>
      <c r="O27" s="85" t="str">
        <f>IF('20'!$D$5="","",'20'!$D$5)</f>
        <v/>
      </c>
    </row>
    <row r="28" spans="1:15" x14ac:dyDescent="0.2">
      <c r="A28" s="79">
        <v>21</v>
      </c>
      <c r="B28" s="85" t="str">
        <f>IF('21'!$D$1="","",'21'!$D$1)</f>
        <v/>
      </c>
      <c r="C28" s="85" t="str">
        <f>IF('21'!$D$6="","",'21'!$D$6)</f>
        <v/>
      </c>
      <c r="D28" s="92" t="str">
        <f>IF('21'!$D$7="","",'21'!$D$7)</f>
        <v/>
      </c>
      <c r="G28" s="79">
        <v>21</v>
      </c>
      <c r="H28" s="79" t="str">
        <f>IF('21'!$D$6="","",'21'!$D$6)</f>
        <v/>
      </c>
      <c r="I28" s="86">
        <f>'21'!$G$187</f>
        <v>0</v>
      </c>
      <c r="J28" s="86">
        <f>'21'!$H$187</f>
        <v>0</v>
      </c>
      <c r="M28" s="79">
        <v>21</v>
      </c>
      <c r="N28" s="79" t="str">
        <f>IF('21'!$D$6="","",'21'!$D$6)</f>
        <v/>
      </c>
      <c r="O28" s="85" t="str">
        <f>IF('21'!$D$5="","",'21'!$D$5)</f>
        <v/>
      </c>
    </row>
    <row r="29" spans="1:15" x14ac:dyDescent="0.2">
      <c r="A29" s="79">
        <v>22</v>
      </c>
      <c r="B29" s="85" t="str">
        <f>IF('22'!$D$1="","",'22'!$D$1)</f>
        <v/>
      </c>
      <c r="C29" s="85" t="str">
        <f>IF('22'!$D$6="","",'22'!$D$6)</f>
        <v/>
      </c>
      <c r="D29" s="92" t="str">
        <f>IF('22'!$D$7="","",'22'!$D$7)</f>
        <v/>
      </c>
      <c r="G29" s="79">
        <v>22</v>
      </c>
      <c r="H29" s="79" t="str">
        <f>IF('22'!$D$6="","",'22'!$D$6)</f>
        <v/>
      </c>
      <c r="I29" s="86">
        <f>'22'!$G$187</f>
        <v>0</v>
      </c>
      <c r="J29" s="86">
        <f>'22'!$H$187</f>
        <v>0</v>
      </c>
      <c r="M29" s="79">
        <v>22</v>
      </c>
      <c r="N29" s="79" t="str">
        <f>IF('22'!$D$6="","",'22'!$D$6)</f>
        <v/>
      </c>
      <c r="O29" s="85" t="str">
        <f>IF('22'!$D$5="","",'22'!$D$5)</f>
        <v/>
      </c>
    </row>
    <row r="30" spans="1:15" x14ac:dyDescent="0.2">
      <c r="A30" s="79">
        <v>23</v>
      </c>
      <c r="B30" s="85" t="str">
        <f>IF('23'!$D$1="","",'23'!$D$1)</f>
        <v/>
      </c>
      <c r="C30" s="85" t="str">
        <f>IF('23'!$D$6="","",'23'!$D$6)</f>
        <v/>
      </c>
      <c r="D30" s="92" t="str">
        <f>IF('23'!$D$7="","",'23'!$D$7)</f>
        <v/>
      </c>
      <c r="G30" s="79">
        <v>23</v>
      </c>
      <c r="H30" s="79" t="str">
        <f>IF('23'!$D$6="","",'23'!$D$6)</f>
        <v/>
      </c>
      <c r="I30" s="86">
        <f>'23'!$G$187</f>
        <v>0</v>
      </c>
      <c r="J30" s="86">
        <f>'23'!$H$187</f>
        <v>0</v>
      </c>
      <c r="M30" s="79">
        <v>23</v>
      </c>
      <c r="N30" s="79" t="str">
        <f>IF('23'!$D$6="","",'23'!$D$6)</f>
        <v/>
      </c>
      <c r="O30" s="85" t="str">
        <f>IF('23'!$D$5="","",'23'!$D$5)</f>
        <v/>
      </c>
    </row>
    <row r="31" spans="1:15" x14ac:dyDescent="0.2">
      <c r="A31" s="79">
        <v>24</v>
      </c>
      <c r="B31" s="85" t="str">
        <f>IF('24'!$D$1="","",'24'!$D$1)</f>
        <v/>
      </c>
      <c r="C31" s="85" t="str">
        <f>IF('24'!$D$6="","",'24'!$D$6)</f>
        <v/>
      </c>
      <c r="D31" s="92" t="str">
        <f>IF('24'!$D$7="","",'24'!$D$7)</f>
        <v/>
      </c>
      <c r="G31" s="79">
        <v>24</v>
      </c>
      <c r="H31" s="79" t="str">
        <f>IF('24'!$D$6="","",'24'!$D$6)</f>
        <v/>
      </c>
      <c r="I31" s="86">
        <f>'24'!$G$187</f>
        <v>0</v>
      </c>
      <c r="J31" s="86">
        <f>'24'!$H$187</f>
        <v>0</v>
      </c>
      <c r="M31" s="79">
        <v>24</v>
      </c>
      <c r="N31" s="79" t="str">
        <f>IF('24'!$D$6="","",'24'!$D$6)</f>
        <v/>
      </c>
      <c r="O31" s="85" t="str">
        <f>IF('24'!$D$5="","",'24'!$D$5)</f>
        <v/>
      </c>
    </row>
    <row r="32" spans="1:15" x14ac:dyDescent="0.2">
      <c r="A32" s="79">
        <v>25</v>
      </c>
      <c r="B32" s="85" t="str">
        <f>IF('25'!$D$1="","",'25'!$D$1)</f>
        <v/>
      </c>
      <c r="C32" s="85" t="str">
        <f>IF('25'!$D$6="","",'25'!$D$6)</f>
        <v/>
      </c>
      <c r="D32" s="92" t="str">
        <f>IF('25'!$D$7="","",'25'!$D$7)</f>
        <v/>
      </c>
      <c r="G32" s="79">
        <v>25</v>
      </c>
      <c r="H32" s="79" t="str">
        <f>IF('25'!$D$6="","",'25'!$D$6)</f>
        <v/>
      </c>
      <c r="I32" s="86">
        <f>'25'!$G$187</f>
        <v>0</v>
      </c>
      <c r="J32" s="86">
        <f>'25'!$H$187</f>
        <v>0</v>
      </c>
      <c r="M32" s="79">
        <v>25</v>
      </c>
      <c r="N32" s="79" t="str">
        <f>IF('25'!$D$6="","",'25'!$D$6)</f>
        <v/>
      </c>
      <c r="O32" s="85" t="str">
        <f>IF('25'!$D$5="","",'25'!$D$5)</f>
        <v/>
      </c>
    </row>
    <row r="33" spans="15:15" x14ac:dyDescent="0.2">
      <c r="O33" s="85"/>
    </row>
  </sheetData>
  <sheetProtection algorithmName="SHA-512" hashValue="A5XI6ZxIN0HWfvnzlBY5nXhz2r5BYCCNJbvgNn8MsuxMdQaDzNnjJm3BpCaGZugJs/x1+/m7//cwIdKLL7v9Zw==" saltValue="UksJKrHJfJ/ccgmNwRRoKg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5">
    <tabColor rgb="FF92D050"/>
    <pageSetUpPr fitToPage="1"/>
  </sheetPr>
  <dimension ref="A1:S188"/>
  <sheetViews>
    <sheetView zoomScaleNormal="100" zoomScaleSheetLayoutView="100" workbookViewId="0">
      <pane ySplit="9" topLeftCell="A10" activePane="bottomLeft" state="frozen"/>
      <selection activeCell="B35" sqref="B35:C35"/>
      <selection pane="bottomLeft" activeCell="B35" sqref="B35:C35"/>
    </sheetView>
  </sheetViews>
  <sheetFormatPr defaultColWidth="9.140625" defaultRowHeight="12.75" x14ac:dyDescent="0.2"/>
  <cols>
    <col min="1" max="1" width="5.5703125" style="23" customWidth="1"/>
    <col min="2" max="2" width="26.140625" style="23" customWidth="1"/>
    <col min="3" max="3" width="28.5703125" style="23" customWidth="1"/>
    <col min="4" max="4" width="12.7109375" style="23" bestFit="1" customWidth="1"/>
    <col min="5" max="5" width="8.140625" style="23" customWidth="1"/>
    <col min="6" max="6" width="12.7109375" style="23" customWidth="1"/>
    <col min="7" max="7" width="18.42578125" style="23" customWidth="1"/>
    <col min="8" max="8" width="16.5703125" style="23" customWidth="1"/>
    <col min="9" max="9" width="34.28515625" style="23" customWidth="1"/>
    <col min="10" max="10" width="1.5703125" style="23" customWidth="1"/>
    <col min="11" max="11" width="22.5703125" style="23" customWidth="1"/>
    <col min="12" max="12" width="16.5703125" style="23" customWidth="1"/>
    <col min="13" max="13" width="15.28515625" style="23" customWidth="1"/>
    <col min="14" max="14" width="10" style="23" customWidth="1"/>
    <col min="15" max="15" width="11.7109375" style="23" customWidth="1"/>
    <col min="16" max="16" width="14" style="23" customWidth="1"/>
    <col min="17" max="17" width="15" style="23" customWidth="1"/>
    <col min="18" max="18" width="22.42578125" style="23" customWidth="1"/>
    <col min="19" max="16384" width="9.140625" style="23"/>
  </cols>
  <sheetData>
    <row r="1" spans="1:10" hidden="1" x14ac:dyDescent="0.2">
      <c r="A1" s="60"/>
      <c r="B1" s="60"/>
      <c r="C1" s="60" t="s">
        <v>85</v>
      </c>
      <c r="D1" s="103"/>
      <c r="E1" s="103"/>
      <c r="F1" s="103"/>
      <c r="G1" s="103"/>
      <c r="H1" s="103"/>
      <c r="I1" s="103"/>
      <c r="J1" s="22"/>
    </row>
    <row r="2" spans="1:10" ht="13.5" customHeight="1" x14ac:dyDescent="0.2">
      <c r="A2" s="71"/>
      <c r="B2" s="71"/>
      <c r="C2" s="71" t="s">
        <v>82</v>
      </c>
      <c r="D2" s="72"/>
      <c r="E2" s="22"/>
      <c r="F2" s="22"/>
      <c r="G2" s="22"/>
      <c r="H2" s="22"/>
      <c r="I2" s="22"/>
      <c r="J2" s="22"/>
    </row>
    <row r="3" spans="1:10" x14ac:dyDescent="0.2">
      <c r="A3" s="130" t="s">
        <v>71</v>
      </c>
      <c r="B3" s="130"/>
      <c r="C3" s="130"/>
      <c r="D3" s="103"/>
      <c r="E3" s="103"/>
      <c r="F3" s="103"/>
      <c r="G3" s="103"/>
      <c r="H3" s="103"/>
      <c r="I3" s="131"/>
      <c r="J3" s="22"/>
    </row>
    <row r="4" spans="1:10" ht="12.75" customHeight="1" x14ac:dyDescent="0.2">
      <c r="A4" s="71"/>
      <c r="B4" s="71"/>
      <c r="C4" s="71" t="s">
        <v>117</v>
      </c>
      <c r="D4" s="134"/>
      <c r="E4" s="134"/>
      <c r="F4" s="135" t="s">
        <v>118</v>
      </c>
      <c r="G4" s="135"/>
      <c r="H4" s="74"/>
      <c r="I4" s="22"/>
      <c r="J4" s="22"/>
    </row>
    <row r="5" spans="1:10" x14ac:dyDescent="0.2">
      <c r="A5" s="130" t="s">
        <v>116</v>
      </c>
      <c r="B5" s="130"/>
      <c r="C5" s="130"/>
      <c r="D5" s="133"/>
      <c r="E5" s="133"/>
      <c r="F5" s="133"/>
      <c r="G5" s="133"/>
      <c r="H5" s="133"/>
      <c r="I5" s="103"/>
      <c r="J5" s="22"/>
    </row>
    <row r="6" spans="1:10" x14ac:dyDescent="0.2">
      <c r="A6" s="71"/>
      <c r="B6" s="71"/>
      <c r="C6" s="71" t="s">
        <v>178</v>
      </c>
      <c r="D6" s="133"/>
      <c r="E6" s="133"/>
      <c r="F6" s="133"/>
      <c r="G6" s="133"/>
      <c r="H6" s="133"/>
      <c r="I6" s="133"/>
      <c r="J6" s="22"/>
    </row>
    <row r="7" spans="1:10" x14ac:dyDescent="0.2">
      <c r="A7" s="71"/>
      <c r="B7" s="71"/>
      <c r="C7" s="71" t="s">
        <v>86</v>
      </c>
      <c r="D7" s="93"/>
      <c r="E7" s="22"/>
      <c r="F7" s="22"/>
      <c r="G7" s="25" t="s">
        <v>130</v>
      </c>
      <c r="H7" s="24" t="s">
        <v>158</v>
      </c>
      <c r="I7" s="22"/>
      <c r="J7" s="22"/>
    </row>
    <row r="8" spans="1:10" ht="6" customHeight="1" x14ac:dyDescent="0.2"/>
    <row r="9" spans="1:10" ht="38.25" x14ac:dyDescent="0.2">
      <c r="A9" s="73" t="s">
        <v>4</v>
      </c>
      <c r="B9" s="132" t="s">
        <v>141</v>
      </c>
      <c r="C9" s="132"/>
      <c r="D9" s="73" t="s">
        <v>1</v>
      </c>
      <c r="E9" s="73" t="s">
        <v>2</v>
      </c>
      <c r="F9" s="73" t="s">
        <v>3</v>
      </c>
      <c r="G9" s="73" t="s">
        <v>84</v>
      </c>
      <c r="H9" s="73" t="s">
        <v>83</v>
      </c>
      <c r="I9" s="73" t="s">
        <v>11</v>
      </c>
      <c r="J9" s="26"/>
    </row>
    <row r="10" spans="1:10" ht="27.75" customHeight="1" x14ac:dyDescent="0.2">
      <c r="A10" s="27">
        <v>4</v>
      </c>
      <c r="B10" s="126" t="s">
        <v>89</v>
      </c>
      <c r="C10" s="126"/>
      <c r="D10" s="126"/>
      <c r="E10" s="126"/>
      <c r="F10" s="126"/>
      <c r="G10" s="163">
        <f>SUM(G11:G20)</f>
        <v>0</v>
      </c>
      <c r="H10" s="163">
        <f>SUM(H11:H20)</f>
        <v>0</v>
      </c>
      <c r="I10" s="28"/>
      <c r="J10" s="29"/>
    </row>
    <row r="11" spans="1:10" x14ac:dyDescent="0.2">
      <c r="A11" s="30" t="s">
        <v>13</v>
      </c>
      <c r="B11" s="122" t="s">
        <v>12</v>
      </c>
      <c r="C11" s="122"/>
      <c r="D11" s="31"/>
      <c r="E11" s="32"/>
      <c r="F11" s="33"/>
      <c r="G11" s="168">
        <f t="shared" ref="G11:G20" si="0">ROUND(E11*F11,2)</f>
        <v>0</v>
      </c>
      <c r="H11" s="168">
        <f t="shared" ref="H11:H64" si="1">ROUND(G11*$D$7,2)</f>
        <v>0</v>
      </c>
      <c r="I11" s="34"/>
      <c r="J11" s="29"/>
    </row>
    <row r="12" spans="1:10" x14ac:dyDescent="0.2">
      <c r="A12" s="30" t="s">
        <v>14</v>
      </c>
      <c r="B12" s="122" t="s">
        <v>12</v>
      </c>
      <c r="C12" s="122"/>
      <c r="D12" s="31"/>
      <c r="E12" s="32"/>
      <c r="F12" s="33"/>
      <c r="G12" s="168">
        <f t="shared" si="0"/>
        <v>0</v>
      </c>
      <c r="H12" s="168">
        <f t="shared" si="1"/>
        <v>0</v>
      </c>
      <c r="I12" s="34"/>
      <c r="J12" s="29"/>
    </row>
    <row r="13" spans="1:10" x14ac:dyDescent="0.2">
      <c r="A13" s="30" t="s">
        <v>15</v>
      </c>
      <c r="B13" s="122" t="s">
        <v>12</v>
      </c>
      <c r="C13" s="122"/>
      <c r="D13" s="31"/>
      <c r="E13" s="32"/>
      <c r="F13" s="33"/>
      <c r="G13" s="168">
        <f t="shared" si="0"/>
        <v>0</v>
      </c>
      <c r="H13" s="168">
        <f t="shared" si="1"/>
        <v>0</v>
      </c>
      <c r="I13" s="34"/>
      <c r="J13" s="29"/>
    </row>
    <row r="14" spans="1:10" x14ac:dyDescent="0.2">
      <c r="A14" s="30" t="s">
        <v>16</v>
      </c>
      <c r="B14" s="122" t="s">
        <v>12</v>
      </c>
      <c r="C14" s="122"/>
      <c r="D14" s="31"/>
      <c r="E14" s="32"/>
      <c r="F14" s="33"/>
      <c r="G14" s="168">
        <f t="shared" si="0"/>
        <v>0</v>
      </c>
      <c r="H14" s="168">
        <f t="shared" si="1"/>
        <v>0</v>
      </c>
      <c r="I14" s="34"/>
      <c r="J14" s="29"/>
    </row>
    <row r="15" spans="1:10" x14ac:dyDescent="0.2">
      <c r="A15" s="30" t="s">
        <v>17</v>
      </c>
      <c r="B15" s="122" t="s">
        <v>12</v>
      </c>
      <c r="C15" s="122"/>
      <c r="D15" s="31"/>
      <c r="E15" s="32"/>
      <c r="F15" s="33"/>
      <c r="G15" s="168">
        <f t="shared" si="0"/>
        <v>0</v>
      </c>
      <c r="H15" s="168">
        <f t="shared" si="1"/>
        <v>0</v>
      </c>
      <c r="I15" s="34"/>
      <c r="J15" s="29"/>
    </row>
    <row r="16" spans="1:10" x14ac:dyDescent="0.2">
      <c r="A16" s="30" t="s">
        <v>18</v>
      </c>
      <c r="B16" s="122" t="s">
        <v>12</v>
      </c>
      <c r="C16" s="122"/>
      <c r="D16" s="31"/>
      <c r="E16" s="32"/>
      <c r="F16" s="33"/>
      <c r="G16" s="168">
        <f t="shared" si="0"/>
        <v>0</v>
      </c>
      <c r="H16" s="168">
        <f t="shared" si="1"/>
        <v>0</v>
      </c>
      <c r="I16" s="34"/>
      <c r="J16" s="29"/>
    </row>
    <row r="17" spans="1:10" x14ac:dyDescent="0.2">
      <c r="A17" s="30" t="s">
        <v>19</v>
      </c>
      <c r="B17" s="122" t="s">
        <v>12</v>
      </c>
      <c r="C17" s="122"/>
      <c r="D17" s="31"/>
      <c r="E17" s="32"/>
      <c r="F17" s="33"/>
      <c r="G17" s="168">
        <f t="shared" si="0"/>
        <v>0</v>
      </c>
      <c r="H17" s="168">
        <f t="shared" si="1"/>
        <v>0</v>
      </c>
      <c r="I17" s="34"/>
      <c r="J17" s="29"/>
    </row>
    <row r="18" spans="1:10" x14ac:dyDescent="0.2">
      <c r="A18" s="30" t="s">
        <v>20</v>
      </c>
      <c r="B18" s="122" t="s">
        <v>12</v>
      </c>
      <c r="C18" s="122"/>
      <c r="D18" s="31"/>
      <c r="E18" s="32"/>
      <c r="F18" s="33"/>
      <c r="G18" s="168">
        <f t="shared" si="0"/>
        <v>0</v>
      </c>
      <c r="H18" s="168">
        <f t="shared" si="1"/>
        <v>0</v>
      </c>
      <c r="I18" s="34"/>
      <c r="J18" s="29"/>
    </row>
    <row r="19" spans="1:10" x14ac:dyDescent="0.2">
      <c r="A19" s="30" t="s">
        <v>21</v>
      </c>
      <c r="B19" s="122" t="s">
        <v>12</v>
      </c>
      <c r="C19" s="122"/>
      <c r="D19" s="31"/>
      <c r="E19" s="32"/>
      <c r="F19" s="33"/>
      <c r="G19" s="168">
        <f t="shared" si="0"/>
        <v>0</v>
      </c>
      <c r="H19" s="168">
        <f t="shared" si="1"/>
        <v>0</v>
      </c>
      <c r="I19" s="34"/>
      <c r="J19" s="29"/>
    </row>
    <row r="20" spans="1:10" x14ac:dyDescent="0.2">
      <c r="A20" s="30" t="s">
        <v>22</v>
      </c>
      <c r="B20" s="122" t="s">
        <v>12</v>
      </c>
      <c r="C20" s="122"/>
      <c r="D20" s="31"/>
      <c r="E20" s="32"/>
      <c r="F20" s="33"/>
      <c r="G20" s="168">
        <f t="shared" si="0"/>
        <v>0</v>
      </c>
      <c r="H20" s="168">
        <f t="shared" si="1"/>
        <v>0</v>
      </c>
      <c r="I20" s="34"/>
      <c r="J20" s="29"/>
    </row>
    <row r="21" spans="1:10" x14ac:dyDescent="0.2">
      <c r="A21" s="27">
        <v>5</v>
      </c>
      <c r="B21" s="126" t="s">
        <v>6</v>
      </c>
      <c r="C21" s="126"/>
      <c r="D21" s="126"/>
      <c r="E21" s="126"/>
      <c r="F21" s="126"/>
      <c r="G21" s="163">
        <f>G22+G33+G49+G65+G116</f>
        <v>0</v>
      </c>
      <c r="H21" s="163">
        <f>H22+H33+H49+H65+H116</f>
        <v>0</v>
      </c>
      <c r="I21" s="28"/>
      <c r="J21" s="29"/>
    </row>
    <row r="22" spans="1:10" x14ac:dyDescent="0.2">
      <c r="A22" s="35" t="s">
        <v>7</v>
      </c>
      <c r="B22" s="127" t="s">
        <v>97</v>
      </c>
      <c r="C22" s="128"/>
      <c r="D22" s="128"/>
      <c r="E22" s="128"/>
      <c r="F22" s="129"/>
      <c r="G22" s="161">
        <f>SUM(G23:G32)</f>
        <v>0</v>
      </c>
      <c r="H22" s="161">
        <f>SUM(H23:H32)</f>
        <v>0</v>
      </c>
      <c r="I22" s="36"/>
      <c r="J22" s="37"/>
    </row>
    <row r="23" spans="1:10" x14ac:dyDescent="0.2">
      <c r="A23" s="30" t="s">
        <v>23</v>
      </c>
      <c r="B23" s="122" t="s">
        <v>54</v>
      </c>
      <c r="C23" s="122"/>
      <c r="D23" s="31"/>
      <c r="E23" s="32"/>
      <c r="F23" s="33"/>
      <c r="G23" s="168">
        <f t="shared" ref="G23:G32" si="2">ROUND(E23*F23,2)</f>
        <v>0</v>
      </c>
      <c r="H23" s="168">
        <f t="shared" si="1"/>
        <v>0</v>
      </c>
      <c r="I23" s="34"/>
      <c r="J23" s="29"/>
    </row>
    <row r="24" spans="1:10" x14ac:dyDescent="0.2">
      <c r="A24" s="30" t="s">
        <v>24</v>
      </c>
      <c r="B24" s="122" t="s">
        <v>54</v>
      </c>
      <c r="C24" s="122"/>
      <c r="D24" s="31"/>
      <c r="E24" s="32"/>
      <c r="F24" s="33"/>
      <c r="G24" s="168">
        <f t="shared" si="2"/>
        <v>0</v>
      </c>
      <c r="H24" s="168">
        <f t="shared" si="1"/>
        <v>0</v>
      </c>
      <c r="I24" s="34"/>
      <c r="J24" s="29"/>
    </row>
    <row r="25" spans="1:10" x14ac:dyDescent="0.2">
      <c r="A25" s="30" t="s">
        <v>25</v>
      </c>
      <c r="B25" s="122" t="s">
        <v>54</v>
      </c>
      <c r="C25" s="122"/>
      <c r="D25" s="31"/>
      <c r="E25" s="32"/>
      <c r="F25" s="33"/>
      <c r="G25" s="168">
        <f t="shared" si="2"/>
        <v>0</v>
      </c>
      <c r="H25" s="168">
        <f t="shared" si="1"/>
        <v>0</v>
      </c>
      <c r="I25" s="34"/>
      <c r="J25" s="29"/>
    </row>
    <row r="26" spans="1:10" x14ac:dyDescent="0.2">
      <c r="A26" s="30" t="s">
        <v>26</v>
      </c>
      <c r="B26" s="122" t="s">
        <v>54</v>
      </c>
      <c r="C26" s="122"/>
      <c r="D26" s="31"/>
      <c r="E26" s="32"/>
      <c r="F26" s="33"/>
      <c r="G26" s="168">
        <f t="shared" si="2"/>
        <v>0</v>
      </c>
      <c r="H26" s="168">
        <f t="shared" si="1"/>
        <v>0</v>
      </c>
      <c r="I26" s="34"/>
      <c r="J26" s="29"/>
    </row>
    <row r="27" spans="1:10" x14ac:dyDescent="0.2">
      <c r="A27" s="30" t="s">
        <v>27</v>
      </c>
      <c r="B27" s="122" t="s">
        <v>54</v>
      </c>
      <c r="C27" s="122"/>
      <c r="D27" s="31"/>
      <c r="E27" s="32"/>
      <c r="F27" s="33"/>
      <c r="G27" s="168">
        <f t="shared" si="2"/>
        <v>0</v>
      </c>
      <c r="H27" s="168">
        <f t="shared" si="1"/>
        <v>0</v>
      </c>
      <c r="I27" s="34"/>
      <c r="J27" s="29"/>
    </row>
    <row r="28" spans="1:10" x14ac:dyDescent="0.2">
      <c r="A28" s="30" t="s">
        <v>28</v>
      </c>
      <c r="B28" s="122" t="s">
        <v>54</v>
      </c>
      <c r="C28" s="122"/>
      <c r="D28" s="31"/>
      <c r="E28" s="32"/>
      <c r="F28" s="33"/>
      <c r="G28" s="168">
        <f t="shared" si="2"/>
        <v>0</v>
      </c>
      <c r="H28" s="168">
        <f t="shared" si="1"/>
        <v>0</v>
      </c>
      <c r="I28" s="34"/>
      <c r="J28" s="29"/>
    </row>
    <row r="29" spans="1:10" x14ac:dyDescent="0.2">
      <c r="A29" s="30" t="s">
        <v>29</v>
      </c>
      <c r="B29" s="122" t="s">
        <v>54</v>
      </c>
      <c r="C29" s="122"/>
      <c r="D29" s="31"/>
      <c r="E29" s="32"/>
      <c r="F29" s="33"/>
      <c r="G29" s="168">
        <f t="shared" si="2"/>
        <v>0</v>
      </c>
      <c r="H29" s="168">
        <f t="shared" si="1"/>
        <v>0</v>
      </c>
      <c r="I29" s="34"/>
      <c r="J29" s="29"/>
    </row>
    <row r="30" spans="1:10" x14ac:dyDescent="0.2">
      <c r="A30" s="30" t="s">
        <v>30</v>
      </c>
      <c r="B30" s="122" t="s">
        <v>54</v>
      </c>
      <c r="C30" s="122"/>
      <c r="D30" s="31"/>
      <c r="E30" s="32"/>
      <c r="F30" s="33"/>
      <c r="G30" s="168">
        <f t="shared" si="2"/>
        <v>0</v>
      </c>
      <c r="H30" s="168">
        <f t="shared" si="1"/>
        <v>0</v>
      </c>
      <c r="I30" s="34"/>
      <c r="J30" s="29"/>
    </row>
    <row r="31" spans="1:10" x14ac:dyDescent="0.2">
      <c r="A31" s="30" t="s">
        <v>31</v>
      </c>
      <c r="B31" s="122" t="s">
        <v>54</v>
      </c>
      <c r="C31" s="122"/>
      <c r="D31" s="31"/>
      <c r="E31" s="32"/>
      <c r="F31" s="33"/>
      <c r="G31" s="168">
        <f t="shared" si="2"/>
        <v>0</v>
      </c>
      <c r="H31" s="168">
        <f t="shared" si="1"/>
        <v>0</v>
      </c>
      <c r="I31" s="34"/>
      <c r="J31" s="29"/>
    </row>
    <row r="32" spans="1:10" x14ac:dyDescent="0.2">
      <c r="A32" s="30" t="s">
        <v>32</v>
      </c>
      <c r="B32" s="122" t="s">
        <v>54</v>
      </c>
      <c r="C32" s="122"/>
      <c r="D32" s="31"/>
      <c r="E32" s="32"/>
      <c r="F32" s="33"/>
      <c r="G32" s="168">
        <f t="shared" si="2"/>
        <v>0</v>
      </c>
      <c r="H32" s="168">
        <f t="shared" si="1"/>
        <v>0</v>
      </c>
      <c r="I32" s="34"/>
      <c r="J32" s="29"/>
    </row>
    <row r="33" spans="1:10" ht="25.5" customHeight="1" x14ac:dyDescent="0.2">
      <c r="A33" s="35" t="s">
        <v>8</v>
      </c>
      <c r="B33" s="127" t="s">
        <v>140</v>
      </c>
      <c r="C33" s="128"/>
      <c r="D33" s="128"/>
      <c r="E33" s="128"/>
      <c r="F33" s="129"/>
      <c r="G33" s="161">
        <f>SUM(G34:G50)</f>
        <v>0</v>
      </c>
      <c r="H33" s="161">
        <f>SUM(H34:H50)</f>
        <v>0</v>
      </c>
      <c r="I33" s="36"/>
      <c r="J33" s="37"/>
    </row>
    <row r="34" spans="1:10" x14ac:dyDescent="0.2">
      <c r="A34" s="30" t="s">
        <v>33</v>
      </c>
      <c r="B34" s="122" t="s">
        <v>12</v>
      </c>
      <c r="C34" s="122"/>
      <c r="D34" s="31"/>
      <c r="E34" s="32"/>
      <c r="F34" s="33"/>
      <c r="G34" s="168">
        <f t="shared" ref="G34:G48" si="3">ROUND(E34*F34,2)</f>
        <v>0</v>
      </c>
      <c r="H34" s="168">
        <f t="shared" ref="H34:H48" si="4">ROUND(G34*$D$7,2)</f>
        <v>0</v>
      </c>
      <c r="I34" s="34"/>
      <c r="J34" s="29"/>
    </row>
    <row r="35" spans="1:10" x14ac:dyDescent="0.2">
      <c r="A35" s="30" t="s">
        <v>34</v>
      </c>
      <c r="B35" s="122" t="s">
        <v>12</v>
      </c>
      <c r="C35" s="122"/>
      <c r="D35" s="31"/>
      <c r="E35" s="32"/>
      <c r="F35" s="33"/>
      <c r="G35" s="168">
        <f t="shared" si="3"/>
        <v>0</v>
      </c>
      <c r="H35" s="168">
        <f t="shared" si="4"/>
        <v>0</v>
      </c>
      <c r="I35" s="34"/>
      <c r="J35" s="29"/>
    </row>
    <row r="36" spans="1:10" x14ac:dyDescent="0.2">
      <c r="A36" s="30" t="s">
        <v>35</v>
      </c>
      <c r="B36" s="122" t="s">
        <v>12</v>
      </c>
      <c r="C36" s="122"/>
      <c r="D36" s="31"/>
      <c r="E36" s="32"/>
      <c r="F36" s="33"/>
      <c r="G36" s="168">
        <f t="shared" si="3"/>
        <v>0</v>
      </c>
      <c r="H36" s="168">
        <f t="shared" si="4"/>
        <v>0</v>
      </c>
      <c r="I36" s="34"/>
      <c r="J36" s="29"/>
    </row>
    <row r="37" spans="1:10" x14ac:dyDescent="0.2">
      <c r="A37" s="30" t="s">
        <v>36</v>
      </c>
      <c r="B37" s="122" t="s">
        <v>12</v>
      </c>
      <c r="C37" s="122"/>
      <c r="D37" s="31"/>
      <c r="E37" s="32"/>
      <c r="F37" s="33"/>
      <c r="G37" s="168">
        <f t="shared" si="3"/>
        <v>0</v>
      </c>
      <c r="H37" s="168">
        <f t="shared" si="4"/>
        <v>0</v>
      </c>
      <c r="I37" s="34"/>
      <c r="J37" s="29"/>
    </row>
    <row r="38" spans="1:10" x14ac:dyDescent="0.2">
      <c r="A38" s="30" t="s">
        <v>37</v>
      </c>
      <c r="B38" s="122" t="s">
        <v>12</v>
      </c>
      <c r="C38" s="122"/>
      <c r="D38" s="31"/>
      <c r="E38" s="32"/>
      <c r="F38" s="33"/>
      <c r="G38" s="168">
        <f t="shared" si="3"/>
        <v>0</v>
      </c>
      <c r="H38" s="168">
        <f t="shared" si="4"/>
        <v>0</v>
      </c>
      <c r="I38" s="34"/>
      <c r="J38" s="29"/>
    </row>
    <row r="39" spans="1:10" x14ac:dyDescent="0.2">
      <c r="A39" s="30" t="s">
        <v>38</v>
      </c>
      <c r="B39" s="122" t="s">
        <v>12</v>
      </c>
      <c r="C39" s="122"/>
      <c r="D39" s="31"/>
      <c r="E39" s="32"/>
      <c r="F39" s="33"/>
      <c r="G39" s="168">
        <f t="shared" si="3"/>
        <v>0</v>
      </c>
      <c r="H39" s="168">
        <f t="shared" si="4"/>
        <v>0</v>
      </c>
      <c r="I39" s="34"/>
      <c r="J39" s="29"/>
    </row>
    <row r="40" spans="1:10" x14ac:dyDescent="0.2">
      <c r="A40" s="30" t="s">
        <v>39</v>
      </c>
      <c r="B40" s="122" t="s">
        <v>12</v>
      </c>
      <c r="C40" s="122"/>
      <c r="D40" s="31"/>
      <c r="E40" s="32"/>
      <c r="F40" s="33"/>
      <c r="G40" s="168">
        <f t="shared" si="3"/>
        <v>0</v>
      </c>
      <c r="H40" s="168">
        <f t="shared" si="4"/>
        <v>0</v>
      </c>
      <c r="I40" s="34"/>
      <c r="J40" s="29"/>
    </row>
    <row r="41" spans="1:10" x14ac:dyDescent="0.2">
      <c r="A41" s="30" t="s">
        <v>40</v>
      </c>
      <c r="B41" s="122" t="s">
        <v>12</v>
      </c>
      <c r="C41" s="122"/>
      <c r="D41" s="31"/>
      <c r="E41" s="32"/>
      <c r="F41" s="33"/>
      <c r="G41" s="168">
        <f t="shared" si="3"/>
        <v>0</v>
      </c>
      <c r="H41" s="168">
        <f t="shared" si="4"/>
        <v>0</v>
      </c>
      <c r="I41" s="34"/>
      <c r="J41" s="29"/>
    </row>
    <row r="42" spans="1:10" x14ac:dyDescent="0.2">
      <c r="A42" s="30" t="s">
        <v>41</v>
      </c>
      <c r="B42" s="122" t="s">
        <v>12</v>
      </c>
      <c r="C42" s="122"/>
      <c r="D42" s="31"/>
      <c r="E42" s="32"/>
      <c r="F42" s="33"/>
      <c r="G42" s="168">
        <f t="shared" si="3"/>
        <v>0</v>
      </c>
      <c r="H42" s="168">
        <f t="shared" si="4"/>
        <v>0</v>
      </c>
      <c r="I42" s="34"/>
      <c r="J42" s="29"/>
    </row>
    <row r="43" spans="1:10" x14ac:dyDescent="0.2">
      <c r="A43" s="30" t="s">
        <v>42</v>
      </c>
      <c r="B43" s="122" t="s">
        <v>12</v>
      </c>
      <c r="C43" s="122"/>
      <c r="D43" s="31"/>
      <c r="E43" s="32"/>
      <c r="F43" s="33"/>
      <c r="G43" s="168">
        <f t="shared" si="3"/>
        <v>0</v>
      </c>
      <c r="H43" s="168">
        <f t="shared" si="4"/>
        <v>0</v>
      </c>
      <c r="I43" s="34"/>
      <c r="J43" s="29"/>
    </row>
    <row r="44" spans="1:10" x14ac:dyDescent="0.2">
      <c r="A44" s="30" t="s">
        <v>147</v>
      </c>
      <c r="B44" s="122" t="s">
        <v>12</v>
      </c>
      <c r="C44" s="122"/>
      <c r="D44" s="31"/>
      <c r="E44" s="32"/>
      <c r="F44" s="33"/>
      <c r="G44" s="168">
        <f t="shared" si="3"/>
        <v>0</v>
      </c>
      <c r="H44" s="168">
        <f t="shared" si="4"/>
        <v>0</v>
      </c>
      <c r="I44" s="34"/>
      <c r="J44" s="29"/>
    </row>
    <row r="45" spans="1:10" x14ac:dyDescent="0.2">
      <c r="A45" s="30" t="s">
        <v>148</v>
      </c>
      <c r="B45" s="122" t="s">
        <v>12</v>
      </c>
      <c r="C45" s="122"/>
      <c r="D45" s="31"/>
      <c r="E45" s="32"/>
      <c r="F45" s="33"/>
      <c r="G45" s="168">
        <f t="shared" si="3"/>
        <v>0</v>
      </c>
      <c r="H45" s="168">
        <f t="shared" si="4"/>
        <v>0</v>
      </c>
      <c r="I45" s="34"/>
      <c r="J45" s="29"/>
    </row>
    <row r="46" spans="1:10" x14ac:dyDescent="0.2">
      <c r="A46" s="30" t="s">
        <v>149</v>
      </c>
      <c r="B46" s="122" t="s">
        <v>12</v>
      </c>
      <c r="C46" s="122"/>
      <c r="D46" s="31"/>
      <c r="E46" s="32"/>
      <c r="F46" s="33"/>
      <c r="G46" s="168">
        <f t="shared" si="3"/>
        <v>0</v>
      </c>
      <c r="H46" s="168">
        <f t="shared" si="4"/>
        <v>0</v>
      </c>
      <c r="I46" s="34"/>
      <c r="J46" s="29"/>
    </row>
    <row r="47" spans="1:10" x14ac:dyDescent="0.2">
      <c r="A47" s="30" t="s">
        <v>150</v>
      </c>
      <c r="B47" s="122" t="s">
        <v>12</v>
      </c>
      <c r="C47" s="122"/>
      <c r="D47" s="31"/>
      <c r="E47" s="32"/>
      <c r="F47" s="33"/>
      <c r="G47" s="168">
        <f t="shared" si="3"/>
        <v>0</v>
      </c>
      <c r="H47" s="168">
        <f t="shared" si="4"/>
        <v>0</v>
      </c>
      <c r="I47" s="34"/>
      <c r="J47" s="29"/>
    </row>
    <row r="48" spans="1:10" x14ac:dyDescent="0.2">
      <c r="A48" s="30" t="s">
        <v>151</v>
      </c>
      <c r="B48" s="122" t="s">
        <v>12</v>
      </c>
      <c r="C48" s="122"/>
      <c r="D48" s="31"/>
      <c r="E48" s="32"/>
      <c r="F48" s="33"/>
      <c r="G48" s="168">
        <f t="shared" si="3"/>
        <v>0</v>
      </c>
      <c r="H48" s="168">
        <f t="shared" si="4"/>
        <v>0</v>
      </c>
      <c r="I48" s="34"/>
      <c r="J48" s="29"/>
    </row>
    <row r="49" spans="1:19" ht="51.75" customHeight="1" x14ac:dyDescent="0.2">
      <c r="A49" s="35" t="s">
        <v>9</v>
      </c>
      <c r="B49" s="127" t="s">
        <v>98</v>
      </c>
      <c r="C49" s="128"/>
      <c r="D49" s="128"/>
      <c r="E49" s="128"/>
      <c r="F49" s="129"/>
      <c r="G49" s="161">
        <f>SUM(G50:G64)</f>
        <v>0</v>
      </c>
      <c r="H49" s="161">
        <f>SUM(H50:H64)</f>
        <v>0</v>
      </c>
      <c r="I49" s="36"/>
      <c r="J49" s="29"/>
      <c r="K49" s="38" t="s">
        <v>100</v>
      </c>
      <c r="L49" s="38" t="s">
        <v>101</v>
      </c>
      <c r="M49" s="38" t="s">
        <v>102</v>
      </c>
      <c r="N49" s="38" t="s">
        <v>103</v>
      </c>
      <c r="O49" s="38" t="s">
        <v>104</v>
      </c>
      <c r="P49" s="38" t="s">
        <v>105</v>
      </c>
      <c r="Q49" s="38" t="s">
        <v>106</v>
      </c>
      <c r="R49" s="38" t="s">
        <v>107</v>
      </c>
    </row>
    <row r="50" spans="1:19" ht="12.75" customHeight="1" x14ac:dyDescent="0.2">
      <c r="A50" s="30" t="s">
        <v>44</v>
      </c>
      <c r="B50" s="122" t="s">
        <v>99</v>
      </c>
      <c r="C50" s="122"/>
      <c r="D50" s="31"/>
      <c r="E50" s="173">
        <v>1</v>
      </c>
      <c r="F50" s="168">
        <f>R50</f>
        <v>0</v>
      </c>
      <c r="G50" s="168">
        <f t="shared" ref="G50:G64" si="5">ROUND(E50*F50,2)</f>
        <v>0</v>
      </c>
      <c r="H50" s="168">
        <f t="shared" si="1"/>
        <v>0</v>
      </c>
      <c r="I50" s="34"/>
      <c r="J50" s="29"/>
      <c r="K50" s="39"/>
      <c r="L50" s="40"/>
      <c r="M50" s="40"/>
      <c r="N50" s="40"/>
      <c r="O50" s="174" t="str">
        <f>IFERROR(ROUND((L50-N50)/M50,2),"0")</f>
        <v>0</v>
      </c>
      <c r="P50" s="40"/>
      <c r="Q50" s="41"/>
      <c r="R50" s="174">
        <f>O50*P50*Q50</f>
        <v>0</v>
      </c>
      <c r="S50" s="175" t="str">
        <f ca="1">IF(K50=0," ",IF(K50+(M50*30.5)&lt;TODAY(),"DĖMESIO! Patikrinkite, ar nurodytas turtas dar nėra nudėvėtas, amortizuotas"," "))</f>
        <v xml:space="preserve"> </v>
      </c>
    </row>
    <row r="51" spans="1:19" ht="12.75" customHeight="1" x14ac:dyDescent="0.2">
      <c r="A51" s="30" t="s">
        <v>45</v>
      </c>
      <c r="B51" s="122" t="s">
        <v>99</v>
      </c>
      <c r="C51" s="122"/>
      <c r="D51" s="31"/>
      <c r="E51" s="173">
        <v>1</v>
      </c>
      <c r="F51" s="168">
        <f t="shared" ref="F51:F64" si="6">R51</f>
        <v>0</v>
      </c>
      <c r="G51" s="168">
        <f t="shared" si="5"/>
        <v>0</v>
      </c>
      <c r="H51" s="168">
        <f t="shared" si="1"/>
        <v>0</v>
      </c>
      <c r="I51" s="34"/>
      <c r="J51" s="29"/>
      <c r="K51" s="39"/>
      <c r="L51" s="40"/>
      <c r="M51" s="40"/>
      <c r="N51" s="40"/>
      <c r="O51" s="174" t="str">
        <f t="shared" ref="O51:O64" si="7">IFERROR(ROUND((L51-N51)/M51,2),"0")</f>
        <v>0</v>
      </c>
      <c r="P51" s="40"/>
      <c r="Q51" s="41"/>
      <c r="R51" s="174">
        <f t="shared" ref="R51:R64" si="8">O51*P51*Q51</f>
        <v>0</v>
      </c>
      <c r="S51" s="175" t="str">
        <f t="shared" ref="S51:S64" ca="1" si="9">IF(K51=0," ",IF(K51+(M51*30.5)&lt;TODAY(),"DĖMESIO! Patikrinkite, ar nurodytas turtas dar nėra nudėvėtas, amortizuotas"," "))</f>
        <v xml:space="preserve"> </v>
      </c>
    </row>
    <row r="52" spans="1:19" ht="12.75" customHeight="1" x14ac:dyDescent="0.2">
      <c r="A52" s="30" t="s">
        <v>46</v>
      </c>
      <c r="B52" s="122" t="s">
        <v>99</v>
      </c>
      <c r="C52" s="122"/>
      <c r="D52" s="31"/>
      <c r="E52" s="173">
        <v>1</v>
      </c>
      <c r="F52" s="168">
        <f t="shared" si="6"/>
        <v>0</v>
      </c>
      <c r="G52" s="168">
        <f t="shared" si="5"/>
        <v>0</v>
      </c>
      <c r="H52" s="168">
        <f t="shared" si="1"/>
        <v>0</v>
      </c>
      <c r="I52" s="34"/>
      <c r="J52" s="29"/>
      <c r="K52" s="39"/>
      <c r="L52" s="40"/>
      <c r="M52" s="40"/>
      <c r="N52" s="40"/>
      <c r="O52" s="174" t="str">
        <f t="shared" si="7"/>
        <v>0</v>
      </c>
      <c r="P52" s="40"/>
      <c r="Q52" s="41"/>
      <c r="R52" s="174">
        <f t="shared" si="8"/>
        <v>0</v>
      </c>
      <c r="S52" s="175" t="str">
        <f t="shared" ca="1" si="9"/>
        <v xml:space="preserve"> </v>
      </c>
    </row>
    <row r="53" spans="1:19" ht="12.75" customHeight="1" x14ac:dyDescent="0.2">
      <c r="A53" s="30" t="s">
        <v>47</v>
      </c>
      <c r="B53" s="122" t="s">
        <v>99</v>
      </c>
      <c r="C53" s="122"/>
      <c r="D53" s="31"/>
      <c r="E53" s="173">
        <v>1</v>
      </c>
      <c r="F53" s="168">
        <f t="shared" si="6"/>
        <v>0</v>
      </c>
      <c r="G53" s="168">
        <f t="shared" si="5"/>
        <v>0</v>
      </c>
      <c r="H53" s="168">
        <f t="shared" si="1"/>
        <v>0</v>
      </c>
      <c r="I53" s="34"/>
      <c r="J53" s="29"/>
      <c r="K53" s="39"/>
      <c r="L53" s="40"/>
      <c r="M53" s="40"/>
      <c r="N53" s="40"/>
      <c r="O53" s="174" t="str">
        <f t="shared" si="7"/>
        <v>0</v>
      </c>
      <c r="P53" s="40"/>
      <c r="Q53" s="41"/>
      <c r="R53" s="174">
        <f t="shared" si="8"/>
        <v>0</v>
      </c>
      <c r="S53" s="175" t="str">
        <f t="shared" ca="1" si="9"/>
        <v xml:space="preserve"> </v>
      </c>
    </row>
    <row r="54" spans="1:19" ht="12.75" customHeight="1" x14ac:dyDescent="0.2">
      <c r="A54" s="30" t="s">
        <v>48</v>
      </c>
      <c r="B54" s="122" t="s">
        <v>99</v>
      </c>
      <c r="C54" s="122"/>
      <c r="D54" s="31"/>
      <c r="E54" s="173">
        <v>1</v>
      </c>
      <c r="F54" s="168">
        <f t="shared" si="6"/>
        <v>0</v>
      </c>
      <c r="G54" s="168">
        <f t="shared" si="5"/>
        <v>0</v>
      </c>
      <c r="H54" s="168">
        <f t="shared" si="1"/>
        <v>0</v>
      </c>
      <c r="I54" s="34"/>
      <c r="J54" s="29"/>
      <c r="K54" s="39"/>
      <c r="L54" s="40"/>
      <c r="M54" s="40"/>
      <c r="N54" s="40"/>
      <c r="O54" s="174" t="str">
        <f t="shared" si="7"/>
        <v>0</v>
      </c>
      <c r="P54" s="40"/>
      <c r="Q54" s="41"/>
      <c r="R54" s="174">
        <f t="shared" si="8"/>
        <v>0</v>
      </c>
      <c r="S54" s="175" t="str">
        <f t="shared" ca="1" si="9"/>
        <v xml:space="preserve"> </v>
      </c>
    </row>
    <row r="55" spans="1:19" ht="12.75" customHeight="1" x14ac:dyDescent="0.2">
      <c r="A55" s="30" t="s">
        <v>49</v>
      </c>
      <c r="B55" s="122" t="s">
        <v>99</v>
      </c>
      <c r="C55" s="122"/>
      <c r="D55" s="31"/>
      <c r="E55" s="173">
        <v>1</v>
      </c>
      <c r="F55" s="168">
        <f t="shared" si="6"/>
        <v>0</v>
      </c>
      <c r="G55" s="168">
        <f t="shared" si="5"/>
        <v>0</v>
      </c>
      <c r="H55" s="168">
        <f t="shared" si="1"/>
        <v>0</v>
      </c>
      <c r="I55" s="34"/>
      <c r="J55" s="29"/>
      <c r="K55" s="39"/>
      <c r="L55" s="40"/>
      <c r="M55" s="40"/>
      <c r="N55" s="40"/>
      <c r="O55" s="174" t="str">
        <f t="shared" si="7"/>
        <v>0</v>
      </c>
      <c r="P55" s="40"/>
      <c r="Q55" s="41"/>
      <c r="R55" s="174">
        <f t="shared" si="8"/>
        <v>0</v>
      </c>
      <c r="S55" s="175" t="str">
        <f t="shared" ca="1" si="9"/>
        <v xml:space="preserve"> </v>
      </c>
    </row>
    <row r="56" spans="1:19" ht="12.75" customHeight="1" x14ac:dyDescent="0.2">
      <c r="A56" s="30" t="s">
        <v>50</v>
      </c>
      <c r="B56" s="122" t="s">
        <v>99</v>
      </c>
      <c r="C56" s="122"/>
      <c r="D56" s="31"/>
      <c r="E56" s="173">
        <v>1</v>
      </c>
      <c r="F56" s="168">
        <f t="shared" si="6"/>
        <v>0</v>
      </c>
      <c r="G56" s="168">
        <f t="shared" si="5"/>
        <v>0</v>
      </c>
      <c r="H56" s="168">
        <f t="shared" si="1"/>
        <v>0</v>
      </c>
      <c r="I56" s="34"/>
      <c r="J56" s="29"/>
      <c r="K56" s="39"/>
      <c r="L56" s="40"/>
      <c r="M56" s="40"/>
      <c r="N56" s="40"/>
      <c r="O56" s="174" t="str">
        <f t="shared" si="7"/>
        <v>0</v>
      </c>
      <c r="P56" s="40"/>
      <c r="Q56" s="41"/>
      <c r="R56" s="174">
        <f t="shared" si="8"/>
        <v>0</v>
      </c>
      <c r="S56" s="175" t="str">
        <f t="shared" ca="1" si="9"/>
        <v xml:space="preserve"> </v>
      </c>
    </row>
    <row r="57" spans="1:19" ht="12.75" customHeight="1" x14ac:dyDescent="0.2">
      <c r="A57" s="30" t="s">
        <v>51</v>
      </c>
      <c r="B57" s="122" t="s">
        <v>99</v>
      </c>
      <c r="C57" s="122"/>
      <c r="D57" s="31"/>
      <c r="E57" s="173">
        <v>1</v>
      </c>
      <c r="F57" s="168">
        <f t="shared" si="6"/>
        <v>0</v>
      </c>
      <c r="G57" s="168">
        <f t="shared" si="5"/>
        <v>0</v>
      </c>
      <c r="H57" s="168">
        <f t="shared" si="1"/>
        <v>0</v>
      </c>
      <c r="I57" s="34"/>
      <c r="J57" s="29"/>
      <c r="K57" s="39"/>
      <c r="L57" s="40"/>
      <c r="M57" s="40"/>
      <c r="N57" s="40"/>
      <c r="O57" s="174" t="str">
        <f t="shared" si="7"/>
        <v>0</v>
      </c>
      <c r="P57" s="40"/>
      <c r="Q57" s="41"/>
      <c r="R57" s="174">
        <f t="shared" si="8"/>
        <v>0</v>
      </c>
      <c r="S57" s="175" t="str">
        <f t="shared" ca="1" si="9"/>
        <v xml:space="preserve"> </v>
      </c>
    </row>
    <row r="58" spans="1:19" ht="12.75" customHeight="1" x14ac:dyDescent="0.2">
      <c r="A58" s="30" t="s">
        <v>52</v>
      </c>
      <c r="B58" s="122" t="s">
        <v>99</v>
      </c>
      <c r="C58" s="122"/>
      <c r="D58" s="31"/>
      <c r="E58" s="173">
        <v>1</v>
      </c>
      <c r="F58" s="168">
        <f t="shared" si="6"/>
        <v>0</v>
      </c>
      <c r="G58" s="168">
        <f t="shared" si="5"/>
        <v>0</v>
      </c>
      <c r="H58" s="168">
        <f t="shared" si="1"/>
        <v>0</v>
      </c>
      <c r="I58" s="34"/>
      <c r="J58" s="29"/>
      <c r="K58" s="39"/>
      <c r="L58" s="40"/>
      <c r="M58" s="40"/>
      <c r="N58" s="40"/>
      <c r="O58" s="174" t="str">
        <f t="shared" si="7"/>
        <v>0</v>
      </c>
      <c r="P58" s="40"/>
      <c r="Q58" s="41"/>
      <c r="R58" s="174">
        <f t="shared" si="8"/>
        <v>0</v>
      </c>
      <c r="S58" s="175" t="str">
        <f t="shared" ca="1" si="9"/>
        <v xml:space="preserve"> </v>
      </c>
    </row>
    <row r="59" spans="1:19" ht="12.75" customHeight="1" x14ac:dyDescent="0.2">
      <c r="A59" s="30" t="s">
        <v>53</v>
      </c>
      <c r="B59" s="122" t="s">
        <v>99</v>
      </c>
      <c r="C59" s="122"/>
      <c r="D59" s="31"/>
      <c r="E59" s="173">
        <v>1</v>
      </c>
      <c r="F59" s="168">
        <f t="shared" si="6"/>
        <v>0</v>
      </c>
      <c r="G59" s="168">
        <f t="shared" si="5"/>
        <v>0</v>
      </c>
      <c r="H59" s="168">
        <f t="shared" si="1"/>
        <v>0</v>
      </c>
      <c r="I59" s="34"/>
      <c r="J59" s="29"/>
      <c r="K59" s="39"/>
      <c r="L59" s="40"/>
      <c r="M59" s="40"/>
      <c r="N59" s="40"/>
      <c r="O59" s="174" t="str">
        <f t="shared" si="7"/>
        <v>0</v>
      </c>
      <c r="P59" s="40"/>
      <c r="Q59" s="41"/>
      <c r="R59" s="174">
        <f t="shared" si="8"/>
        <v>0</v>
      </c>
      <c r="S59" s="175" t="str">
        <f t="shared" ca="1" si="9"/>
        <v xml:space="preserve"> </v>
      </c>
    </row>
    <row r="60" spans="1:19" ht="12.75" customHeight="1" x14ac:dyDescent="0.2">
      <c r="A60" s="30" t="s">
        <v>90</v>
      </c>
      <c r="B60" s="122" t="s">
        <v>99</v>
      </c>
      <c r="C60" s="122"/>
      <c r="D60" s="31"/>
      <c r="E60" s="173">
        <v>1</v>
      </c>
      <c r="F60" s="168">
        <f t="shared" si="6"/>
        <v>0</v>
      </c>
      <c r="G60" s="168">
        <f t="shared" si="5"/>
        <v>0</v>
      </c>
      <c r="H60" s="168">
        <f t="shared" si="1"/>
        <v>0</v>
      </c>
      <c r="I60" s="34"/>
      <c r="J60" s="29"/>
      <c r="K60" s="39"/>
      <c r="L60" s="40"/>
      <c r="M60" s="40"/>
      <c r="N60" s="40"/>
      <c r="O60" s="174" t="str">
        <f t="shared" si="7"/>
        <v>0</v>
      </c>
      <c r="P60" s="40"/>
      <c r="Q60" s="41"/>
      <c r="R60" s="174">
        <f t="shared" si="8"/>
        <v>0</v>
      </c>
      <c r="S60" s="175" t="str">
        <f t="shared" ca="1" si="9"/>
        <v xml:space="preserve"> </v>
      </c>
    </row>
    <row r="61" spans="1:19" ht="12.75" customHeight="1" x14ac:dyDescent="0.2">
      <c r="A61" s="30" t="s">
        <v>91</v>
      </c>
      <c r="B61" s="122" t="s">
        <v>99</v>
      </c>
      <c r="C61" s="122"/>
      <c r="D61" s="31"/>
      <c r="E61" s="173">
        <v>1</v>
      </c>
      <c r="F61" s="168">
        <f t="shared" si="6"/>
        <v>0</v>
      </c>
      <c r="G61" s="168">
        <f t="shared" si="5"/>
        <v>0</v>
      </c>
      <c r="H61" s="168">
        <f t="shared" si="1"/>
        <v>0</v>
      </c>
      <c r="I61" s="34"/>
      <c r="J61" s="29"/>
      <c r="K61" s="39"/>
      <c r="L61" s="40"/>
      <c r="M61" s="40"/>
      <c r="N61" s="40"/>
      <c r="O61" s="174" t="str">
        <f t="shared" si="7"/>
        <v>0</v>
      </c>
      <c r="P61" s="40"/>
      <c r="Q61" s="41"/>
      <c r="R61" s="174">
        <f t="shared" si="8"/>
        <v>0</v>
      </c>
      <c r="S61" s="175" t="str">
        <f t="shared" ca="1" si="9"/>
        <v xml:space="preserve"> </v>
      </c>
    </row>
    <row r="62" spans="1:19" ht="12.75" customHeight="1" x14ac:dyDescent="0.2">
      <c r="A62" s="30" t="s">
        <v>92</v>
      </c>
      <c r="B62" s="122" t="s">
        <v>99</v>
      </c>
      <c r="C62" s="122"/>
      <c r="D62" s="31"/>
      <c r="E62" s="173">
        <v>1</v>
      </c>
      <c r="F62" s="168">
        <f t="shared" si="6"/>
        <v>0</v>
      </c>
      <c r="G62" s="168">
        <f t="shared" si="5"/>
        <v>0</v>
      </c>
      <c r="H62" s="168">
        <f t="shared" si="1"/>
        <v>0</v>
      </c>
      <c r="I62" s="34"/>
      <c r="J62" s="29"/>
      <c r="K62" s="39"/>
      <c r="L62" s="40"/>
      <c r="M62" s="40"/>
      <c r="N62" s="40"/>
      <c r="O62" s="174" t="str">
        <f t="shared" si="7"/>
        <v>0</v>
      </c>
      <c r="P62" s="40"/>
      <c r="Q62" s="41"/>
      <c r="R62" s="174">
        <f t="shared" si="8"/>
        <v>0</v>
      </c>
      <c r="S62" s="175" t="str">
        <f t="shared" ca="1" si="9"/>
        <v xml:space="preserve"> </v>
      </c>
    </row>
    <row r="63" spans="1:19" ht="12.75" customHeight="1" x14ac:dyDescent="0.2">
      <c r="A63" s="30" t="s">
        <v>93</v>
      </c>
      <c r="B63" s="122" t="s">
        <v>99</v>
      </c>
      <c r="C63" s="122"/>
      <c r="D63" s="31"/>
      <c r="E63" s="173">
        <v>1</v>
      </c>
      <c r="F63" s="168">
        <f t="shared" si="6"/>
        <v>0</v>
      </c>
      <c r="G63" s="168">
        <f t="shared" si="5"/>
        <v>0</v>
      </c>
      <c r="H63" s="168">
        <f t="shared" si="1"/>
        <v>0</v>
      </c>
      <c r="I63" s="34"/>
      <c r="J63" s="29"/>
      <c r="K63" s="39"/>
      <c r="L63" s="40"/>
      <c r="M63" s="40"/>
      <c r="N63" s="40"/>
      <c r="O63" s="174" t="str">
        <f t="shared" si="7"/>
        <v>0</v>
      </c>
      <c r="P63" s="40"/>
      <c r="Q63" s="41"/>
      <c r="R63" s="174">
        <f t="shared" si="8"/>
        <v>0</v>
      </c>
      <c r="S63" s="175" t="str">
        <f t="shared" ca="1" si="9"/>
        <v xml:space="preserve"> </v>
      </c>
    </row>
    <row r="64" spans="1:19" ht="12.75" customHeight="1" x14ac:dyDescent="0.2">
      <c r="A64" s="30" t="s">
        <v>94</v>
      </c>
      <c r="B64" s="122" t="s">
        <v>99</v>
      </c>
      <c r="C64" s="122"/>
      <c r="D64" s="31"/>
      <c r="E64" s="173">
        <v>1</v>
      </c>
      <c r="F64" s="168">
        <f t="shared" si="6"/>
        <v>0</v>
      </c>
      <c r="G64" s="168">
        <f t="shared" si="5"/>
        <v>0</v>
      </c>
      <c r="H64" s="168">
        <f t="shared" si="1"/>
        <v>0</v>
      </c>
      <c r="I64" s="34"/>
      <c r="J64" s="29"/>
      <c r="K64" s="39"/>
      <c r="L64" s="40"/>
      <c r="M64" s="40"/>
      <c r="N64" s="40"/>
      <c r="O64" s="174" t="str">
        <f t="shared" si="7"/>
        <v>0</v>
      </c>
      <c r="P64" s="40"/>
      <c r="Q64" s="41"/>
      <c r="R64" s="174">
        <f t="shared" si="8"/>
        <v>0</v>
      </c>
      <c r="S64" s="175" t="str">
        <f t="shared" ca="1" si="9"/>
        <v xml:space="preserve"> </v>
      </c>
    </row>
    <row r="65" spans="1:11" ht="39" customHeight="1" x14ac:dyDescent="0.2">
      <c r="A65" s="35" t="s">
        <v>10</v>
      </c>
      <c r="B65" s="123" t="s">
        <v>77</v>
      </c>
      <c r="C65" s="124"/>
      <c r="D65" s="124"/>
      <c r="E65" s="124"/>
      <c r="F65" s="125"/>
      <c r="G65" s="161">
        <f>SUM(G66:G115)</f>
        <v>0</v>
      </c>
      <c r="H65" s="161">
        <f>SUM(H66:H115)</f>
        <v>0</v>
      </c>
      <c r="I65" s="42"/>
      <c r="J65" s="29"/>
      <c r="K65" s="38" t="s">
        <v>142</v>
      </c>
    </row>
    <row r="66" spans="1:11" x14ac:dyDescent="0.2">
      <c r="A66" s="113" t="s">
        <v>55</v>
      </c>
      <c r="B66" s="116" t="s">
        <v>95</v>
      </c>
      <c r="C66" s="34" t="s">
        <v>96</v>
      </c>
      <c r="D66" s="176" t="s">
        <v>5</v>
      </c>
      <c r="E66" s="119"/>
      <c r="F66" s="169" t="str">
        <f>IFERROR(ROUND(AVERAGE(K66:K70),2),"0")</f>
        <v>0</v>
      </c>
      <c r="G66" s="169">
        <f>ROUND(E66*F66,2)</f>
        <v>0</v>
      </c>
      <c r="H66" s="169">
        <f>ROUND(G66*$D$7,2)</f>
        <v>0</v>
      </c>
      <c r="I66" s="110"/>
      <c r="J66" s="43"/>
      <c r="K66" s="40"/>
    </row>
    <row r="67" spans="1:11" x14ac:dyDescent="0.2">
      <c r="A67" s="114"/>
      <c r="B67" s="117"/>
      <c r="C67" s="34" t="s">
        <v>96</v>
      </c>
      <c r="D67" s="177"/>
      <c r="E67" s="120"/>
      <c r="F67" s="170"/>
      <c r="G67" s="170"/>
      <c r="H67" s="170"/>
      <c r="I67" s="111"/>
      <c r="J67" s="43"/>
      <c r="K67" s="40"/>
    </row>
    <row r="68" spans="1:11" x14ac:dyDescent="0.2">
      <c r="A68" s="114"/>
      <c r="B68" s="117"/>
      <c r="C68" s="34" t="s">
        <v>96</v>
      </c>
      <c r="D68" s="177"/>
      <c r="E68" s="120"/>
      <c r="F68" s="170"/>
      <c r="G68" s="170"/>
      <c r="H68" s="170"/>
      <c r="I68" s="111"/>
      <c r="J68" s="43"/>
      <c r="K68" s="40"/>
    </row>
    <row r="69" spans="1:11" x14ac:dyDescent="0.2">
      <c r="A69" s="114"/>
      <c r="B69" s="117"/>
      <c r="C69" s="34" t="s">
        <v>96</v>
      </c>
      <c r="D69" s="177"/>
      <c r="E69" s="120"/>
      <c r="F69" s="170"/>
      <c r="G69" s="170"/>
      <c r="H69" s="170"/>
      <c r="I69" s="111"/>
      <c r="J69" s="43"/>
      <c r="K69" s="40"/>
    </row>
    <row r="70" spans="1:11" x14ac:dyDescent="0.2">
      <c r="A70" s="115"/>
      <c r="B70" s="118"/>
      <c r="C70" s="34" t="s">
        <v>96</v>
      </c>
      <c r="D70" s="178"/>
      <c r="E70" s="121"/>
      <c r="F70" s="171"/>
      <c r="G70" s="171"/>
      <c r="H70" s="171"/>
      <c r="I70" s="112"/>
      <c r="J70" s="43"/>
      <c r="K70" s="40"/>
    </row>
    <row r="71" spans="1:11" x14ac:dyDescent="0.2">
      <c r="A71" s="113" t="s">
        <v>56</v>
      </c>
      <c r="B71" s="116" t="s">
        <v>95</v>
      </c>
      <c r="C71" s="34" t="s">
        <v>96</v>
      </c>
      <c r="D71" s="176" t="s">
        <v>5</v>
      </c>
      <c r="E71" s="119"/>
      <c r="F71" s="169" t="str">
        <f t="shared" ref="F71" si="10">IFERROR(ROUND(AVERAGE(K71:K75),2),"0")</f>
        <v>0</v>
      </c>
      <c r="G71" s="169">
        <f>ROUND(E71*F71,2)</f>
        <v>0</v>
      </c>
      <c r="H71" s="169">
        <f>ROUND(G71*$D$7,2)</f>
        <v>0</v>
      </c>
      <c r="I71" s="110"/>
      <c r="J71" s="43"/>
      <c r="K71" s="40"/>
    </row>
    <row r="72" spans="1:11" x14ac:dyDescent="0.2">
      <c r="A72" s="114"/>
      <c r="B72" s="117"/>
      <c r="C72" s="34" t="s">
        <v>96</v>
      </c>
      <c r="D72" s="177"/>
      <c r="E72" s="120"/>
      <c r="F72" s="170"/>
      <c r="G72" s="170"/>
      <c r="H72" s="170"/>
      <c r="I72" s="111"/>
      <c r="J72" s="43"/>
      <c r="K72" s="40"/>
    </row>
    <row r="73" spans="1:11" x14ac:dyDescent="0.2">
      <c r="A73" s="114"/>
      <c r="B73" s="117"/>
      <c r="C73" s="34" t="s">
        <v>96</v>
      </c>
      <c r="D73" s="177"/>
      <c r="E73" s="120"/>
      <c r="F73" s="170"/>
      <c r="G73" s="170"/>
      <c r="H73" s="170"/>
      <c r="I73" s="111"/>
      <c r="J73" s="43"/>
      <c r="K73" s="40"/>
    </row>
    <row r="74" spans="1:11" x14ac:dyDescent="0.2">
      <c r="A74" s="114"/>
      <c r="B74" s="117"/>
      <c r="C74" s="34" t="s">
        <v>96</v>
      </c>
      <c r="D74" s="177"/>
      <c r="E74" s="120"/>
      <c r="F74" s="170"/>
      <c r="G74" s="170"/>
      <c r="H74" s="170"/>
      <c r="I74" s="111"/>
      <c r="J74" s="43"/>
      <c r="K74" s="40"/>
    </row>
    <row r="75" spans="1:11" x14ac:dyDescent="0.2">
      <c r="A75" s="115"/>
      <c r="B75" s="118"/>
      <c r="C75" s="34" t="s">
        <v>96</v>
      </c>
      <c r="D75" s="178"/>
      <c r="E75" s="121"/>
      <c r="F75" s="171"/>
      <c r="G75" s="171"/>
      <c r="H75" s="171"/>
      <c r="I75" s="112"/>
      <c r="J75" s="43"/>
      <c r="K75" s="40"/>
    </row>
    <row r="76" spans="1:11" x14ac:dyDescent="0.2">
      <c r="A76" s="113" t="s">
        <v>57</v>
      </c>
      <c r="B76" s="116" t="s">
        <v>95</v>
      </c>
      <c r="C76" s="34" t="s">
        <v>96</v>
      </c>
      <c r="D76" s="176" t="s">
        <v>5</v>
      </c>
      <c r="E76" s="119"/>
      <c r="F76" s="169" t="str">
        <f t="shared" ref="F76" si="11">IFERROR(ROUND(AVERAGE(K76:K80),2),"0")</f>
        <v>0</v>
      </c>
      <c r="G76" s="169">
        <f>ROUND(E76*F76,2)</f>
        <v>0</v>
      </c>
      <c r="H76" s="169">
        <f>ROUND(G76*$D$7,2)</f>
        <v>0</v>
      </c>
      <c r="I76" s="110"/>
      <c r="J76" s="43"/>
      <c r="K76" s="40"/>
    </row>
    <row r="77" spans="1:11" x14ac:dyDescent="0.2">
      <c r="A77" s="114"/>
      <c r="B77" s="117"/>
      <c r="C77" s="34" t="s">
        <v>96</v>
      </c>
      <c r="D77" s="177"/>
      <c r="E77" s="120"/>
      <c r="F77" s="170"/>
      <c r="G77" s="170"/>
      <c r="H77" s="170"/>
      <c r="I77" s="111"/>
      <c r="J77" s="43"/>
      <c r="K77" s="40"/>
    </row>
    <row r="78" spans="1:11" x14ac:dyDescent="0.2">
      <c r="A78" s="114"/>
      <c r="B78" s="117"/>
      <c r="C78" s="34" t="s">
        <v>96</v>
      </c>
      <c r="D78" s="177"/>
      <c r="E78" s="120"/>
      <c r="F78" s="170"/>
      <c r="G78" s="170"/>
      <c r="H78" s="170"/>
      <c r="I78" s="111"/>
      <c r="J78" s="43"/>
      <c r="K78" s="40"/>
    </row>
    <row r="79" spans="1:11" x14ac:dyDescent="0.2">
      <c r="A79" s="114"/>
      <c r="B79" s="117"/>
      <c r="C79" s="34" t="s">
        <v>96</v>
      </c>
      <c r="D79" s="177"/>
      <c r="E79" s="120"/>
      <c r="F79" s="170"/>
      <c r="G79" s="170"/>
      <c r="H79" s="170"/>
      <c r="I79" s="111"/>
      <c r="J79" s="43"/>
      <c r="K79" s="40"/>
    </row>
    <row r="80" spans="1:11" x14ac:dyDescent="0.2">
      <c r="A80" s="115"/>
      <c r="B80" s="118"/>
      <c r="C80" s="34" t="s">
        <v>96</v>
      </c>
      <c r="D80" s="178"/>
      <c r="E80" s="121"/>
      <c r="F80" s="171"/>
      <c r="G80" s="171"/>
      <c r="H80" s="171"/>
      <c r="I80" s="112"/>
      <c r="J80" s="43"/>
      <c r="K80" s="40"/>
    </row>
    <row r="81" spans="1:11" x14ac:dyDescent="0.2">
      <c r="A81" s="113" t="s">
        <v>58</v>
      </c>
      <c r="B81" s="116" t="s">
        <v>95</v>
      </c>
      <c r="C81" s="34" t="s">
        <v>96</v>
      </c>
      <c r="D81" s="176" t="s">
        <v>5</v>
      </c>
      <c r="E81" s="119"/>
      <c r="F81" s="169" t="str">
        <f t="shared" ref="F81" si="12">IFERROR(ROUND(AVERAGE(K81:K85),2),"0")</f>
        <v>0</v>
      </c>
      <c r="G81" s="169">
        <f>ROUND(E81*F81,2)</f>
        <v>0</v>
      </c>
      <c r="H81" s="169">
        <f>ROUND(G81*$D$7,2)</f>
        <v>0</v>
      </c>
      <c r="I81" s="110"/>
      <c r="J81" s="43"/>
      <c r="K81" s="40"/>
    </row>
    <row r="82" spans="1:11" x14ac:dyDescent="0.2">
      <c r="A82" s="114"/>
      <c r="B82" s="117"/>
      <c r="C82" s="34" t="s">
        <v>96</v>
      </c>
      <c r="D82" s="177"/>
      <c r="E82" s="120"/>
      <c r="F82" s="170"/>
      <c r="G82" s="170"/>
      <c r="H82" s="170"/>
      <c r="I82" s="111"/>
      <c r="J82" s="43"/>
      <c r="K82" s="40"/>
    </row>
    <row r="83" spans="1:11" x14ac:dyDescent="0.2">
      <c r="A83" s="114"/>
      <c r="B83" s="117"/>
      <c r="C83" s="34" t="s">
        <v>96</v>
      </c>
      <c r="D83" s="177"/>
      <c r="E83" s="120"/>
      <c r="F83" s="170"/>
      <c r="G83" s="170"/>
      <c r="H83" s="170"/>
      <c r="I83" s="111"/>
      <c r="J83" s="43"/>
      <c r="K83" s="40"/>
    </row>
    <row r="84" spans="1:11" x14ac:dyDescent="0.2">
      <c r="A84" s="114"/>
      <c r="B84" s="117"/>
      <c r="C84" s="34" t="s">
        <v>96</v>
      </c>
      <c r="D84" s="177"/>
      <c r="E84" s="120"/>
      <c r="F84" s="170"/>
      <c r="G84" s="170"/>
      <c r="H84" s="170"/>
      <c r="I84" s="111"/>
      <c r="J84" s="43"/>
      <c r="K84" s="40"/>
    </row>
    <row r="85" spans="1:11" x14ac:dyDescent="0.2">
      <c r="A85" s="115"/>
      <c r="B85" s="118"/>
      <c r="C85" s="34" t="s">
        <v>96</v>
      </c>
      <c r="D85" s="178"/>
      <c r="E85" s="121"/>
      <c r="F85" s="171"/>
      <c r="G85" s="171"/>
      <c r="H85" s="171"/>
      <c r="I85" s="112"/>
      <c r="J85" s="43"/>
      <c r="K85" s="40"/>
    </row>
    <row r="86" spans="1:11" x14ac:dyDescent="0.2">
      <c r="A86" s="113" t="s">
        <v>59</v>
      </c>
      <c r="B86" s="116" t="s">
        <v>95</v>
      </c>
      <c r="C86" s="34" t="s">
        <v>96</v>
      </c>
      <c r="D86" s="176" t="s">
        <v>5</v>
      </c>
      <c r="E86" s="119"/>
      <c r="F86" s="169" t="str">
        <f t="shared" ref="F86" si="13">IFERROR(ROUND(AVERAGE(K86:K90),2),"0")</f>
        <v>0</v>
      </c>
      <c r="G86" s="169">
        <f>ROUND(E86*F86,2)</f>
        <v>0</v>
      </c>
      <c r="H86" s="169">
        <f>ROUND(G86*$D$7,2)</f>
        <v>0</v>
      </c>
      <c r="I86" s="110"/>
      <c r="J86" s="43"/>
      <c r="K86" s="40"/>
    </row>
    <row r="87" spans="1:11" x14ac:dyDescent="0.2">
      <c r="A87" s="114"/>
      <c r="B87" s="117"/>
      <c r="C87" s="34" t="s">
        <v>96</v>
      </c>
      <c r="D87" s="177"/>
      <c r="E87" s="120"/>
      <c r="F87" s="170"/>
      <c r="G87" s="170"/>
      <c r="H87" s="170"/>
      <c r="I87" s="111"/>
      <c r="J87" s="43"/>
      <c r="K87" s="40"/>
    </row>
    <row r="88" spans="1:11" x14ac:dyDescent="0.2">
      <c r="A88" s="114"/>
      <c r="B88" s="117"/>
      <c r="C88" s="34" t="s">
        <v>96</v>
      </c>
      <c r="D88" s="177"/>
      <c r="E88" s="120"/>
      <c r="F88" s="170"/>
      <c r="G88" s="170"/>
      <c r="H88" s="170"/>
      <c r="I88" s="111"/>
      <c r="J88" s="43"/>
      <c r="K88" s="40"/>
    </row>
    <row r="89" spans="1:11" x14ac:dyDescent="0.2">
      <c r="A89" s="114"/>
      <c r="B89" s="117"/>
      <c r="C89" s="34" t="s">
        <v>96</v>
      </c>
      <c r="D89" s="177"/>
      <c r="E89" s="120"/>
      <c r="F89" s="170"/>
      <c r="G89" s="170"/>
      <c r="H89" s="170"/>
      <c r="I89" s="111"/>
      <c r="J89" s="43"/>
      <c r="K89" s="40"/>
    </row>
    <row r="90" spans="1:11" x14ac:dyDescent="0.2">
      <c r="A90" s="115"/>
      <c r="B90" s="118"/>
      <c r="C90" s="34" t="s">
        <v>96</v>
      </c>
      <c r="D90" s="178"/>
      <c r="E90" s="121"/>
      <c r="F90" s="171"/>
      <c r="G90" s="171"/>
      <c r="H90" s="171"/>
      <c r="I90" s="112"/>
      <c r="J90" s="43"/>
      <c r="K90" s="40"/>
    </row>
    <row r="91" spans="1:11" x14ac:dyDescent="0.2">
      <c r="A91" s="113" t="s">
        <v>60</v>
      </c>
      <c r="B91" s="116" t="s">
        <v>95</v>
      </c>
      <c r="C91" s="34" t="s">
        <v>96</v>
      </c>
      <c r="D91" s="176" t="s">
        <v>5</v>
      </c>
      <c r="E91" s="119"/>
      <c r="F91" s="169" t="str">
        <f t="shared" ref="F91" si="14">IFERROR(ROUND(AVERAGE(K91:K95),2),"0")</f>
        <v>0</v>
      </c>
      <c r="G91" s="169">
        <f>ROUND(E91*F91,2)</f>
        <v>0</v>
      </c>
      <c r="H91" s="169">
        <f>ROUND(G91*$D$7,2)</f>
        <v>0</v>
      </c>
      <c r="I91" s="110"/>
      <c r="J91" s="43"/>
      <c r="K91" s="40"/>
    </row>
    <row r="92" spans="1:11" x14ac:dyDescent="0.2">
      <c r="A92" s="114"/>
      <c r="B92" s="117"/>
      <c r="C92" s="34" t="s">
        <v>96</v>
      </c>
      <c r="D92" s="177"/>
      <c r="E92" s="120"/>
      <c r="F92" s="170"/>
      <c r="G92" s="170"/>
      <c r="H92" s="170"/>
      <c r="I92" s="111"/>
      <c r="J92" s="43"/>
      <c r="K92" s="40"/>
    </row>
    <row r="93" spans="1:11" x14ac:dyDescent="0.2">
      <c r="A93" s="114"/>
      <c r="B93" s="117"/>
      <c r="C93" s="34" t="s">
        <v>96</v>
      </c>
      <c r="D93" s="177"/>
      <c r="E93" s="120"/>
      <c r="F93" s="170"/>
      <c r="G93" s="170"/>
      <c r="H93" s="170"/>
      <c r="I93" s="111"/>
      <c r="J93" s="43"/>
      <c r="K93" s="40"/>
    </row>
    <row r="94" spans="1:11" x14ac:dyDescent="0.2">
      <c r="A94" s="114"/>
      <c r="B94" s="117"/>
      <c r="C94" s="34" t="s">
        <v>96</v>
      </c>
      <c r="D94" s="177"/>
      <c r="E94" s="120"/>
      <c r="F94" s="170"/>
      <c r="G94" s="170"/>
      <c r="H94" s="170"/>
      <c r="I94" s="111"/>
      <c r="J94" s="43"/>
      <c r="K94" s="40"/>
    </row>
    <row r="95" spans="1:11" x14ac:dyDescent="0.2">
      <c r="A95" s="115"/>
      <c r="B95" s="118"/>
      <c r="C95" s="34" t="s">
        <v>96</v>
      </c>
      <c r="D95" s="178"/>
      <c r="E95" s="121"/>
      <c r="F95" s="171"/>
      <c r="G95" s="171"/>
      <c r="H95" s="171"/>
      <c r="I95" s="112"/>
      <c r="J95" s="43"/>
      <c r="K95" s="40"/>
    </row>
    <row r="96" spans="1:11" x14ac:dyDescent="0.2">
      <c r="A96" s="113" t="s">
        <v>61</v>
      </c>
      <c r="B96" s="116" t="s">
        <v>95</v>
      </c>
      <c r="C96" s="34" t="s">
        <v>96</v>
      </c>
      <c r="D96" s="176" t="s">
        <v>5</v>
      </c>
      <c r="E96" s="119"/>
      <c r="F96" s="169" t="str">
        <f t="shared" ref="F96" si="15">IFERROR(ROUND(AVERAGE(K96:K100),2),"0")</f>
        <v>0</v>
      </c>
      <c r="G96" s="169">
        <f>ROUND(E96*F96,2)</f>
        <v>0</v>
      </c>
      <c r="H96" s="169">
        <f>ROUND(G96*$D$7,2)</f>
        <v>0</v>
      </c>
      <c r="I96" s="110"/>
      <c r="J96" s="43"/>
      <c r="K96" s="40"/>
    </row>
    <row r="97" spans="1:11" x14ac:dyDescent="0.2">
      <c r="A97" s="114"/>
      <c r="B97" s="117"/>
      <c r="C97" s="34" t="s">
        <v>96</v>
      </c>
      <c r="D97" s="177"/>
      <c r="E97" s="120"/>
      <c r="F97" s="170"/>
      <c r="G97" s="170"/>
      <c r="H97" s="170"/>
      <c r="I97" s="111"/>
      <c r="J97" s="43"/>
      <c r="K97" s="40"/>
    </row>
    <row r="98" spans="1:11" x14ac:dyDescent="0.2">
      <c r="A98" s="114"/>
      <c r="B98" s="117"/>
      <c r="C98" s="34" t="s">
        <v>96</v>
      </c>
      <c r="D98" s="177"/>
      <c r="E98" s="120"/>
      <c r="F98" s="170"/>
      <c r="G98" s="170"/>
      <c r="H98" s="170"/>
      <c r="I98" s="111"/>
      <c r="J98" s="43"/>
      <c r="K98" s="40"/>
    </row>
    <row r="99" spans="1:11" x14ac:dyDescent="0.2">
      <c r="A99" s="114"/>
      <c r="B99" s="117"/>
      <c r="C99" s="34" t="s">
        <v>96</v>
      </c>
      <c r="D99" s="177"/>
      <c r="E99" s="120"/>
      <c r="F99" s="170"/>
      <c r="G99" s="170"/>
      <c r="H99" s="170"/>
      <c r="I99" s="111"/>
      <c r="J99" s="43"/>
      <c r="K99" s="40"/>
    </row>
    <row r="100" spans="1:11" x14ac:dyDescent="0.2">
      <c r="A100" s="115"/>
      <c r="B100" s="118"/>
      <c r="C100" s="34" t="s">
        <v>96</v>
      </c>
      <c r="D100" s="178"/>
      <c r="E100" s="121"/>
      <c r="F100" s="171"/>
      <c r="G100" s="171"/>
      <c r="H100" s="171"/>
      <c r="I100" s="112"/>
      <c r="J100" s="43"/>
      <c r="K100" s="40"/>
    </row>
    <row r="101" spans="1:11" x14ac:dyDescent="0.2">
      <c r="A101" s="113" t="s">
        <v>62</v>
      </c>
      <c r="B101" s="116" t="s">
        <v>95</v>
      </c>
      <c r="C101" s="34" t="s">
        <v>96</v>
      </c>
      <c r="D101" s="176" t="s">
        <v>5</v>
      </c>
      <c r="E101" s="119"/>
      <c r="F101" s="169" t="str">
        <f t="shared" ref="F101" si="16">IFERROR(ROUND(AVERAGE(K101:K105),2),"0")</f>
        <v>0</v>
      </c>
      <c r="G101" s="169">
        <f>ROUND(E101*F101,2)</f>
        <v>0</v>
      </c>
      <c r="H101" s="169">
        <f>ROUND(G101*$D$7,2)</f>
        <v>0</v>
      </c>
      <c r="I101" s="110"/>
      <c r="J101" s="43"/>
      <c r="K101" s="40"/>
    </row>
    <row r="102" spans="1:11" x14ac:dyDescent="0.2">
      <c r="A102" s="114"/>
      <c r="B102" s="117"/>
      <c r="C102" s="34" t="s">
        <v>96</v>
      </c>
      <c r="D102" s="177"/>
      <c r="E102" s="120"/>
      <c r="F102" s="170"/>
      <c r="G102" s="170"/>
      <c r="H102" s="170"/>
      <c r="I102" s="111"/>
      <c r="J102" s="43"/>
      <c r="K102" s="40"/>
    </row>
    <row r="103" spans="1:11" x14ac:dyDescent="0.2">
      <c r="A103" s="114"/>
      <c r="B103" s="117"/>
      <c r="C103" s="34" t="s">
        <v>96</v>
      </c>
      <c r="D103" s="177"/>
      <c r="E103" s="120"/>
      <c r="F103" s="170"/>
      <c r="G103" s="170"/>
      <c r="H103" s="170"/>
      <c r="I103" s="111"/>
      <c r="J103" s="43"/>
      <c r="K103" s="40"/>
    </row>
    <row r="104" spans="1:11" x14ac:dyDescent="0.2">
      <c r="A104" s="114"/>
      <c r="B104" s="117"/>
      <c r="C104" s="34" t="s">
        <v>96</v>
      </c>
      <c r="D104" s="177"/>
      <c r="E104" s="120"/>
      <c r="F104" s="170"/>
      <c r="G104" s="170"/>
      <c r="H104" s="170"/>
      <c r="I104" s="111"/>
      <c r="J104" s="43"/>
      <c r="K104" s="40"/>
    </row>
    <row r="105" spans="1:11" x14ac:dyDescent="0.2">
      <c r="A105" s="115"/>
      <c r="B105" s="118"/>
      <c r="C105" s="34" t="s">
        <v>96</v>
      </c>
      <c r="D105" s="178"/>
      <c r="E105" s="121"/>
      <c r="F105" s="171"/>
      <c r="G105" s="171"/>
      <c r="H105" s="171"/>
      <c r="I105" s="112"/>
      <c r="J105" s="43"/>
      <c r="K105" s="40"/>
    </row>
    <row r="106" spans="1:11" x14ac:dyDescent="0.2">
      <c r="A106" s="113" t="s">
        <v>63</v>
      </c>
      <c r="B106" s="116" t="s">
        <v>95</v>
      </c>
      <c r="C106" s="34" t="s">
        <v>96</v>
      </c>
      <c r="D106" s="176" t="s">
        <v>5</v>
      </c>
      <c r="E106" s="119"/>
      <c r="F106" s="169" t="str">
        <f t="shared" ref="F106" si="17">IFERROR(ROUND(AVERAGE(K106:K110),2),"0")</f>
        <v>0</v>
      </c>
      <c r="G106" s="169">
        <f>ROUND(E106*F106,2)</f>
        <v>0</v>
      </c>
      <c r="H106" s="169">
        <f>ROUND(G106*$D$7,2)</f>
        <v>0</v>
      </c>
      <c r="I106" s="110"/>
      <c r="J106" s="43"/>
      <c r="K106" s="40"/>
    </row>
    <row r="107" spans="1:11" x14ac:dyDescent="0.2">
      <c r="A107" s="114"/>
      <c r="B107" s="117"/>
      <c r="C107" s="34" t="s">
        <v>96</v>
      </c>
      <c r="D107" s="177"/>
      <c r="E107" s="120"/>
      <c r="F107" s="170"/>
      <c r="G107" s="170"/>
      <c r="H107" s="170"/>
      <c r="I107" s="111"/>
      <c r="J107" s="43"/>
      <c r="K107" s="40"/>
    </row>
    <row r="108" spans="1:11" x14ac:dyDescent="0.2">
      <c r="A108" s="114"/>
      <c r="B108" s="117"/>
      <c r="C108" s="34" t="s">
        <v>96</v>
      </c>
      <c r="D108" s="177"/>
      <c r="E108" s="120"/>
      <c r="F108" s="170"/>
      <c r="G108" s="170"/>
      <c r="H108" s="170"/>
      <c r="I108" s="111"/>
      <c r="J108" s="43"/>
      <c r="K108" s="40"/>
    </row>
    <row r="109" spans="1:11" x14ac:dyDescent="0.2">
      <c r="A109" s="114"/>
      <c r="B109" s="117"/>
      <c r="C109" s="34" t="s">
        <v>96</v>
      </c>
      <c r="D109" s="177"/>
      <c r="E109" s="120"/>
      <c r="F109" s="170"/>
      <c r="G109" s="170"/>
      <c r="H109" s="170"/>
      <c r="I109" s="111"/>
      <c r="J109" s="43"/>
      <c r="K109" s="40"/>
    </row>
    <row r="110" spans="1:11" x14ac:dyDescent="0.2">
      <c r="A110" s="115"/>
      <c r="B110" s="118"/>
      <c r="C110" s="34" t="s">
        <v>96</v>
      </c>
      <c r="D110" s="178"/>
      <c r="E110" s="121"/>
      <c r="F110" s="171"/>
      <c r="G110" s="171"/>
      <c r="H110" s="171"/>
      <c r="I110" s="112"/>
      <c r="J110" s="43"/>
      <c r="K110" s="40"/>
    </row>
    <row r="111" spans="1:11" x14ac:dyDescent="0.2">
      <c r="A111" s="113" t="s">
        <v>64</v>
      </c>
      <c r="B111" s="116" t="s">
        <v>95</v>
      </c>
      <c r="C111" s="34" t="s">
        <v>96</v>
      </c>
      <c r="D111" s="176" t="s">
        <v>5</v>
      </c>
      <c r="E111" s="119"/>
      <c r="F111" s="169" t="str">
        <f t="shared" ref="F111" si="18">IFERROR(ROUND(AVERAGE(K111:K115),2),"0")</f>
        <v>0</v>
      </c>
      <c r="G111" s="169">
        <f>ROUND(E111*F111,2)</f>
        <v>0</v>
      </c>
      <c r="H111" s="169">
        <f>ROUND(G111*$D$7,2)</f>
        <v>0</v>
      </c>
      <c r="I111" s="110"/>
      <c r="J111" s="43"/>
      <c r="K111" s="40"/>
    </row>
    <row r="112" spans="1:11" x14ac:dyDescent="0.2">
      <c r="A112" s="114"/>
      <c r="B112" s="117"/>
      <c r="C112" s="34" t="s">
        <v>96</v>
      </c>
      <c r="D112" s="177"/>
      <c r="E112" s="120"/>
      <c r="F112" s="170"/>
      <c r="G112" s="170"/>
      <c r="H112" s="170"/>
      <c r="I112" s="111"/>
      <c r="J112" s="43"/>
      <c r="K112" s="40"/>
    </row>
    <row r="113" spans="1:11" x14ac:dyDescent="0.2">
      <c r="A113" s="114"/>
      <c r="B113" s="117"/>
      <c r="C113" s="34" t="s">
        <v>96</v>
      </c>
      <c r="D113" s="177"/>
      <c r="E113" s="120"/>
      <c r="F113" s="170"/>
      <c r="G113" s="170"/>
      <c r="H113" s="170"/>
      <c r="I113" s="111"/>
      <c r="J113" s="43"/>
      <c r="K113" s="40"/>
    </row>
    <row r="114" spans="1:11" x14ac:dyDescent="0.2">
      <c r="A114" s="114"/>
      <c r="B114" s="117"/>
      <c r="C114" s="34" t="s">
        <v>96</v>
      </c>
      <c r="D114" s="177"/>
      <c r="E114" s="120"/>
      <c r="F114" s="170"/>
      <c r="G114" s="170"/>
      <c r="H114" s="170"/>
      <c r="I114" s="111"/>
      <c r="J114" s="43"/>
      <c r="K114" s="40"/>
    </row>
    <row r="115" spans="1:11" x14ac:dyDescent="0.2">
      <c r="A115" s="115"/>
      <c r="B115" s="118"/>
      <c r="C115" s="34" t="s">
        <v>96</v>
      </c>
      <c r="D115" s="178"/>
      <c r="E115" s="121"/>
      <c r="F115" s="171"/>
      <c r="G115" s="171"/>
      <c r="H115" s="171"/>
      <c r="I115" s="112"/>
      <c r="J115" s="43"/>
      <c r="K115" s="40"/>
    </row>
    <row r="116" spans="1:11" ht="12.75" customHeight="1" x14ac:dyDescent="0.2">
      <c r="A116" s="35" t="s">
        <v>65</v>
      </c>
      <c r="B116" s="123" t="s">
        <v>78</v>
      </c>
      <c r="C116" s="124"/>
      <c r="D116" s="124"/>
      <c r="E116" s="124"/>
      <c r="F116" s="125"/>
      <c r="G116" s="161">
        <f>SUM(G117,G124,G131,G138,G145,G152,G159,G166,G173,G180)</f>
        <v>0</v>
      </c>
      <c r="H116" s="161">
        <f>SUM(H117,H124,H131,H138,H145,H152,H159,H166,H173,H180)</f>
        <v>0</v>
      </c>
      <c r="I116" s="42"/>
      <c r="J116" s="29"/>
    </row>
    <row r="117" spans="1:11" ht="12.75" customHeight="1" x14ac:dyDescent="0.2">
      <c r="A117" s="107" t="s">
        <v>66</v>
      </c>
      <c r="B117" s="104" t="s">
        <v>119</v>
      </c>
      <c r="C117" s="179" t="s">
        <v>120</v>
      </c>
      <c r="D117" s="181"/>
      <c r="E117" s="182"/>
      <c r="F117" s="174"/>
      <c r="G117" s="172">
        <f>SUM(G118:G123)</f>
        <v>0</v>
      </c>
      <c r="H117" s="172">
        <f>ROUND(G117*$D$7,2)</f>
        <v>0</v>
      </c>
      <c r="I117" s="104"/>
    </row>
    <row r="118" spans="1:11" x14ac:dyDescent="0.2">
      <c r="A118" s="108"/>
      <c r="B118" s="105"/>
      <c r="C118" s="180" t="s">
        <v>121</v>
      </c>
      <c r="D118" s="44"/>
      <c r="E118" s="45"/>
      <c r="F118" s="40"/>
      <c r="G118" s="174">
        <f t="shared" ref="G118:G123" si="19">ROUND(E118*F118,2)</f>
        <v>0</v>
      </c>
      <c r="H118" s="46"/>
      <c r="I118" s="105"/>
    </row>
    <row r="119" spans="1:11" ht="13.5" customHeight="1" x14ac:dyDescent="0.2">
      <c r="A119" s="108"/>
      <c r="B119" s="105"/>
      <c r="C119" s="180" t="s">
        <v>122</v>
      </c>
      <c r="D119" s="44"/>
      <c r="E119" s="45"/>
      <c r="F119" s="40"/>
      <c r="G119" s="174">
        <f t="shared" si="19"/>
        <v>0</v>
      </c>
      <c r="H119" s="46"/>
      <c r="I119" s="105"/>
    </row>
    <row r="120" spans="1:11" x14ac:dyDescent="0.2">
      <c r="A120" s="108"/>
      <c r="B120" s="105"/>
      <c r="C120" s="180" t="s">
        <v>123</v>
      </c>
      <c r="D120" s="44"/>
      <c r="E120" s="45"/>
      <c r="F120" s="40"/>
      <c r="G120" s="174">
        <f t="shared" si="19"/>
        <v>0</v>
      </c>
      <c r="H120" s="46"/>
      <c r="I120" s="105"/>
    </row>
    <row r="121" spans="1:11" x14ac:dyDescent="0.2">
      <c r="A121" s="108"/>
      <c r="B121" s="105"/>
      <c r="C121" s="180" t="s">
        <v>124</v>
      </c>
      <c r="D121" s="44"/>
      <c r="E121" s="45"/>
      <c r="F121" s="40"/>
      <c r="G121" s="174">
        <f t="shared" si="19"/>
        <v>0</v>
      </c>
      <c r="H121" s="46"/>
      <c r="I121" s="105"/>
    </row>
    <row r="122" spans="1:11" x14ac:dyDescent="0.2">
      <c r="A122" s="108"/>
      <c r="B122" s="105"/>
      <c r="C122" s="46" t="s">
        <v>125</v>
      </c>
      <c r="D122" s="44"/>
      <c r="E122" s="45"/>
      <c r="F122" s="40"/>
      <c r="G122" s="174">
        <f t="shared" si="19"/>
        <v>0</v>
      </c>
      <c r="H122" s="46"/>
      <c r="I122" s="105"/>
    </row>
    <row r="123" spans="1:11" x14ac:dyDescent="0.2">
      <c r="A123" s="109"/>
      <c r="B123" s="106"/>
      <c r="C123" s="46" t="s">
        <v>125</v>
      </c>
      <c r="D123" s="44"/>
      <c r="E123" s="45"/>
      <c r="F123" s="40"/>
      <c r="G123" s="174">
        <f t="shared" si="19"/>
        <v>0</v>
      </c>
      <c r="H123" s="46"/>
      <c r="I123" s="106"/>
    </row>
    <row r="124" spans="1:11" ht="12.75" customHeight="1" x14ac:dyDescent="0.2">
      <c r="A124" s="107" t="s">
        <v>67</v>
      </c>
      <c r="B124" s="104" t="s">
        <v>119</v>
      </c>
      <c r="C124" s="179" t="s">
        <v>120</v>
      </c>
      <c r="D124" s="181"/>
      <c r="E124" s="182"/>
      <c r="F124" s="174"/>
      <c r="G124" s="172">
        <f>SUM(G125:G130)</f>
        <v>0</v>
      </c>
      <c r="H124" s="172">
        <f>ROUND(G124*$D$7,2)</f>
        <v>0</v>
      </c>
      <c r="I124" s="104"/>
    </row>
    <row r="125" spans="1:11" x14ac:dyDescent="0.2">
      <c r="A125" s="108"/>
      <c r="B125" s="105"/>
      <c r="C125" s="180" t="s">
        <v>121</v>
      </c>
      <c r="D125" s="44"/>
      <c r="E125" s="45"/>
      <c r="F125" s="40"/>
      <c r="G125" s="174">
        <f t="shared" ref="G125:G130" si="20">ROUND(E125*F125,2)</f>
        <v>0</v>
      </c>
      <c r="H125" s="46"/>
      <c r="I125" s="105"/>
    </row>
    <row r="126" spans="1:11" x14ac:dyDescent="0.2">
      <c r="A126" s="108"/>
      <c r="B126" s="105"/>
      <c r="C126" s="180" t="s">
        <v>122</v>
      </c>
      <c r="D126" s="44"/>
      <c r="E126" s="45"/>
      <c r="F126" s="40"/>
      <c r="G126" s="174">
        <f t="shared" si="20"/>
        <v>0</v>
      </c>
      <c r="H126" s="46"/>
      <c r="I126" s="105"/>
    </row>
    <row r="127" spans="1:11" x14ac:dyDescent="0.2">
      <c r="A127" s="108"/>
      <c r="B127" s="105"/>
      <c r="C127" s="180" t="s">
        <v>123</v>
      </c>
      <c r="D127" s="44"/>
      <c r="E127" s="45"/>
      <c r="F127" s="40"/>
      <c r="G127" s="174">
        <f t="shared" si="20"/>
        <v>0</v>
      </c>
      <c r="H127" s="46"/>
      <c r="I127" s="105"/>
    </row>
    <row r="128" spans="1:11" x14ac:dyDescent="0.2">
      <c r="A128" s="108"/>
      <c r="B128" s="105"/>
      <c r="C128" s="180" t="s">
        <v>124</v>
      </c>
      <c r="D128" s="44"/>
      <c r="E128" s="45"/>
      <c r="F128" s="40"/>
      <c r="G128" s="174">
        <f t="shared" si="20"/>
        <v>0</v>
      </c>
      <c r="H128" s="46"/>
      <c r="I128" s="105"/>
    </row>
    <row r="129" spans="1:9" x14ac:dyDescent="0.2">
      <c r="A129" s="108"/>
      <c r="B129" s="105"/>
      <c r="C129" s="46" t="s">
        <v>125</v>
      </c>
      <c r="D129" s="44"/>
      <c r="E129" s="45"/>
      <c r="F129" s="40"/>
      <c r="G129" s="174">
        <f t="shared" si="20"/>
        <v>0</v>
      </c>
      <c r="H129" s="46"/>
      <c r="I129" s="105"/>
    </row>
    <row r="130" spans="1:9" x14ac:dyDescent="0.2">
      <c r="A130" s="109"/>
      <c r="B130" s="106"/>
      <c r="C130" s="46" t="s">
        <v>125</v>
      </c>
      <c r="D130" s="44"/>
      <c r="E130" s="45"/>
      <c r="F130" s="40"/>
      <c r="G130" s="174">
        <f t="shared" si="20"/>
        <v>0</v>
      </c>
      <c r="H130" s="46"/>
      <c r="I130" s="106"/>
    </row>
    <row r="131" spans="1:9" ht="12.75" customHeight="1" x14ac:dyDescent="0.2">
      <c r="A131" s="107" t="s">
        <v>68</v>
      </c>
      <c r="B131" s="104" t="s">
        <v>119</v>
      </c>
      <c r="C131" s="179" t="s">
        <v>120</v>
      </c>
      <c r="D131" s="181"/>
      <c r="E131" s="182"/>
      <c r="F131" s="174"/>
      <c r="G131" s="172">
        <f>SUM(G132:G137)</f>
        <v>0</v>
      </c>
      <c r="H131" s="172">
        <f>ROUND(G131*$D$7,2)</f>
        <v>0</v>
      </c>
      <c r="I131" s="104"/>
    </row>
    <row r="132" spans="1:9" x14ac:dyDescent="0.2">
      <c r="A132" s="108"/>
      <c r="B132" s="105"/>
      <c r="C132" s="180" t="s">
        <v>121</v>
      </c>
      <c r="D132" s="44"/>
      <c r="E132" s="45"/>
      <c r="F132" s="40"/>
      <c r="G132" s="174">
        <f t="shared" ref="G132:G137" si="21">ROUND(E132*F132,2)</f>
        <v>0</v>
      </c>
      <c r="H132" s="46"/>
      <c r="I132" s="105"/>
    </row>
    <row r="133" spans="1:9" x14ac:dyDescent="0.2">
      <c r="A133" s="108"/>
      <c r="B133" s="105"/>
      <c r="C133" s="180" t="s">
        <v>122</v>
      </c>
      <c r="D133" s="44"/>
      <c r="E133" s="45"/>
      <c r="F133" s="40"/>
      <c r="G133" s="174">
        <f t="shared" si="21"/>
        <v>0</v>
      </c>
      <c r="H133" s="46"/>
      <c r="I133" s="105"/>
    </row>
    <row r="134" spans="1:9" x14ac:dyDescent="0.2">
      <c r="A134" s="108"/>
      <c r="B134" s="105"/>
      <c r="C134" s="180" t="s">
        <v>123</v>
      </c>
      <c r="D134" s="44"/>
      <c r="E134" s="45"/>
      <c r="F134" s="40"/>
      <c r="G134" s="174">
        <f t="shared" si="21"/>
        <v>0</v>
      </c>
      <c r="H134" s="46"/>
      <c r="I134" s="105"/>
    </row>
    <row r="135" spans="1:9" x14ac:dyDescent="0.2">
      <c r="A135" s="108"/>
      <c r="B135" s="105"/>
      <c r="C135" s="180" t="s">
        <v>124</v>
      </c>
      <c r="D135" s="44"/>
      <c r="E135" s="45"/>
      <c r="F135" s="40"/>
      <c r="G135" s="174">
        <f t="shared" si="21"/>
        <v>0</v>
      </c>
      <c r="H135" s="46"/>
      <c r="I135" s="105"/>
    </row>
    <row r="136" spans="1:9" x14ac:dyDescent="0.2">
      <c r="A136" s="108"/>
      <c r="B136" s="105"/>
      <c r="C136" s="46" t="s">
        <v>125</v>
      </c>
      <c r="D136" s="44"/>
      <c r="E136" s="45"/>
      <c r="F136" s="40"/>
      <c r="G136" s="174">
        <f t="shared" si="21"/>
        <v>0</v>
      </c>
      <c r="H136" s="46"/>
      <c r="I136" s="105"/>
    </row>
    <row r="137" spans="1:9" x14ac:dyDescent="0.2">
      <c r="A137" s="109"/>
      <c r="B137" s="106"/>
      <c r="C137" s="46" t="s">
        <v>125</v>
      </c>
      <c r="D137" s="44"/>
      <c r="E137" s="45"/>
      <c r="F137" s="40"/>
      <c r="G137" s="174">
        <f t="shared" si="21"/>
        <v>0</v>
      </c>
      <c r="H137" s="46"/>
      <c r="I137" s="106"/>
    </row>
    <row r="138" spans="1:9" ht="12.75" customHeight="1" x14ac:dyDescent="0.2">
      <c r="A138" s="107" t="s">
        <v>69</v>
      </c>
      <c r="B138" s="104" t="s">
        <v>119</v>
      </c>
      <c r="C138" s="179" t="s">
        <v>120</v>
      </c>
      <c r="D138" s="181"/>
      <c r="E138" s="182"/>
      <c r="F138" s="174"/>
      <c r="G138" s="172">
        <f>SUM(G139:G144)</f>
        <v>0</v>
      </c>
      <c r="H138" s="172">
        <f>ROUND(G138*$D$7,2)</f>
        <v>0</v>
      </c>
      <c r="I138" s="104"/>
    </row>
    <row r="139" spans="1:9" ht="12.75" customHeight="1" x14ac:dyDescent="0.2">
      <c r="A139" s="108"/>
      <c r="B139" s="105"/>
      <c r="C139" s="180" t="s">
        <v>121</v>
      </c>
      <c r="D139" s="44"/>
      <c r="E139" s="45"/>
      <c r="F139" s="40"/>
      <c r="G139" s="174">
        <f t="shared" ref="G139:G144" si="22">ROUND(E139*F139,2)</f>
        <v>0</v>
      </c>
      <c r="H139" s="46"/>
      <c r="I139" s="105"/>
    </row>
    <row r="140" spans="1:9" ht="12.75" customHeight="1" x14ac:dyDescent="0.2">
      <c r="A140" s="108"/>
      <c r="B140" s="105"/>
      <c r="C140" s="180" t="s">
        <v>122</v>
      </c>
      <c r="D140" s="44"/>
      <c r="E140" s="45"/>
      <c r="F140" s="40"/>
      <c r="G140" s="174">
        <f t="shared" si="22"/>
        <v>0</v>
      </c>
      <c r="H140" s="46"/>
      <c r="I140" s="105"/>
    </row>
    <row r="141" spans="1:9" ht="12.75" customHeight="1" x14ac:dyDescent="0.2">
      <c r="A141" s="108"/>
      <c r="B141" s="105"/>
      <c r="C141" s="180" t="s">
        <v>123</v>
      </c>
      <c r="D141" s="44"/>
      <c r="E141" s="45"/>
      <c r="F141" s="40"/>
      <c r="G141" s="174">
        <f t="shared" si="22"/>
        <v>0</v>
      </c>
      <c r="H141" s="46"/>
      <c r="I141" s="105"/>
    </row>
    <row r="142" spans="1:9" ht="12.75" customHeight="1" x14ac:dyDescent="0.2">
      <c r="A142" s="108"/>
      <c r="B142" s="105"/>
      <c r="C142" s="180" t="s">
        <v>124</v>
      </c>
      <c r="D142" s="44"/>
      <c r="E142" s="45"/>
      <c r="F142" s="40"/>
      <c r="G142" s="174">
        <f t="shared" si="22"/>
        <v>0</v>
      </c>
      <c r="H142" s="46"/>
      <c r="I142" s="105"/>
    </row>
    <row r="143" spans="1:9" ht="12.75" customHeight="1" x14ac:dyDescent="0.2">
      <c r="A143" s="108"/>
      <c r="B143" s="105"/>
      <c r="C143" s="46" t="s">
        <v>125</v>
      </c>
      <c r="D143" s="44"/>
      <c r="E143" s="45"/>
      <c r="F143" s="40"/>
      <c r="G143" s="174">
        <f t="shared" si="22"/>
        <v>0</v>
      </c>
      <c r="H143" s="46"/>
      <c r="I143" s="105"/>
    </row>
    <row r="144" spans="1:9" ht="12.75" customHeight="1" x14ac:dyDescent="0.2">
      <c r="A144" s="109"/>
      <c r="B144" s="106"/>
      <c r="C144" s="46" t="s">
        <v>125</v>
      </c>
      <c r="D144" s="44"/>
      <c r="E144" s="45"/>
      <c r="F144" s="40"/>
      <c r="G144" s="174">
        <f t="shared" si="22"/>
        <v>0</v>
      </c>
      <c r="H144" s="46"/>
      <c r="I144" s="106"/>
    </row>
    <row r="145" spans="1:19" ht="12.75" customHeight="1" x14ac:dyDescent="0.2">
      <c r="A145" s="107" t="s">
        <v>70</v>
      </c>
      <c r="B145" s="104" t="s">
        <v>119</v>
      </c>
      <c r="C145" s="179" t="s">
        <v>120</v>
      </c>
      <c r="D145" s="181"/>
      <c r="E145" s="182"/>
      <c r="F145" s="174"/>
      <c r="G145" s="172">
        <f>SUM(G146:G151)</f>
        <v>0</v>
      </c>
      <c r="H145" s="172">
        <f>ROUND(G145*$D$7,2)</f>
        <v>0</v>
      </c>
      <c r="I145" s="104"/>
    </row>
    <row r="146" spans="1:19" ht="12.75" customHeight="1" x14ac:dyDescent="0.2">
      <c r="A146" s="108"/>
      <c r="B146" s="105"/>
      <c r="C146" s="180" t="s">
        <v>121</v>
      </c>
      <c r="D146" s="44"/>
      <c r="E146" s="45"/>
      <c r="F146" s="40"/>
      <c r="G146" s="174">
        <f t="shared" ref="G146:G151" si="23">ROUND(E146*F146,2)</f>
        <v>0</v>
      </c>
      <c r="H146" s="46"/>
      <c r="I146" s="105"/>
    </row>
    <row r="147" spans="1:19" ht="12.75" customHeight="1" x14ac:dyDescent="0.2">
      <c r="A147" s="108"/>
      <c r="B147" s="105"/>
      <c r="C147" s="180" t="s">
        <v>122</v>
      </c>
      <c r="D147" s="44"/>
      <c r="E147" s="45"/>
      <c r="F147" s="40"/>
      <c r="G147" s="174">
        <f t="shared" si="23"/>
        <v>0</v>
      </c>
      <c r="H147" s="46"/>
      <c r="I147" s="105"/>
    </row>
    <row r="148" spans="1:19" ht="12.75" customHeight="1" x14ac:dyDescent="0.2">
      <c r="A148" s="108"/>
      <c r="B148" s="105"/>
      <c r="C148" s="180" t="s">
        <v>123</v>
      </c>
      <c r="D148" s="44"/>
      <c r="E148" s="45"/>
      <c r="F148" s="40"/>
      <c r="G148" s="174">
        <f t="shared" si="23"/>
        <v>0</v>
      </c>
      <c r="H148" s="46"/>
      <c r="I148" s="105"/>
    </row>
    <row r="149" spans="1:19" ht="12.75" customHeight="1" x14ac:dyDescent="0.2">
      <c r="A149" s="108"/>
      <c r="B149" s="105"/>
      <c r="C149" s="180" t="s">
        <v>124</v>
      </c>
      <c r="D149" s="44"/>
      <c r="E149" s="45"/>
      <c r="F149" s="40"/>
      <c r="G149" s="174">
        <f t="shared" si="23"/>
        <v>0</v>
      </c>
      <c r="H149" s="46"/>
      <c r="I149" s="105"/>
    </row>
    <row r="150" spans="1:19" ht="12.75" customHeight="1" x14ac:dyDescent="0.2">
      <c r="A150" s="108"/>
      <c r="B150" s="105"/>
      <c r="C150" s="46" t="s">
        <v>125</v>
      </c>
      <c r="D150" s="44"/>
      <c r="E150" s="45"/>
      <c r="F150" s="40"/>
      <c r="G150" s="174">
        <f t="shared" si="23"/>
        <v>0</v>
      </c>
      <c r="H150" s="46"/>
      <c r="I150" s="105"/>
    </row>
    <row r="151" spans="1:19" ht="12.75" customHeight="1" x14ac:dyDescent="0.2">
      <c r="A151" s="109"/>
      <c r="B151" s="106"/>
      <c r="C151" s="46" t="s">
        <v>125</v>
      </c>
      <c r="D151" s="44"/>
      <c r="E151" s="45"/>
      <c r="F151" s="40"/>
      <c r="G151" s="174">
        <f t="shared" si="23"/>
        <v>0</v>
      </c>
      <c r="H151" s="46"/>
      <c r="I151" s="106"/>
    </row>
    <row r="152" spans="1:19" ht="12.75" customHeight="1" x14ac:dyDescent="0.25">
      <c r="A152" s="107" t="s">
        <v>72</v>
      </c>
      <c r="B152" s="104" t="s">
        <v>119</v>
      </c>
      <c r="C152" s="179" t="s">
        <v>120</v>
      </c>
      <c r="D152" s="181"/>
      <c r="E152" s="182"/>
      <c r="F152" s="174"/>
      <c r="G152" s="172">
        <f>SUM(G153:G158)</f>
        <v>0</v>
      </c>
      <c r="H152" s="172">
        <f>ROUND(G152*$D$7,2)</f>
        <v>0</v>
      </c>
      <c r="I152" s="104"/>
      <c r="K152"/>
      <c r="L152"/>
      <c r="M152"/>
      <c r="N152"/>
      <c r="O152"/>
      <c r="P152"/>
      <c r="Q152"/>
      <c r="R152"/>
      <c r="S152"/>
    </row>
    <row r="153" spans="1:19" ht="12.75" customHeight="1" x14ac:dyDescent="0.25">
      <c r="A153" s="108"/>
      <c r="B153" s="105"/>
      <c r="C153" s="180" t="s">
        <v>121</v>
      </c>
      <c r="D153" s="44"/>
      <c r="E153" s="45"/>
      <c r="F153" s="40"/>
      <c r="G153" s="174">
        <f t="shared" ref="G153:G158" si="24">ROUND(E153*F153,2)</f>
        <v>0</v>
      </c>
      <c r="H153" s="46"/>
      <c r="I153" s="105"/>
      <c r="K153"/>
      <c r="L153"/>
      <c r="M153"/>
      <c r="N153"/>
      <c r="O153"/>
      <c r="P153"/>
      <c r="Q153"/>
      <c r="R153"/>
      <c r="S153"/>
    </row>
    <row r="154" spans="1:19" ht="12.75" customHeight="1" x14ac:dyDescent="0.25">
      <c r="A154" s="108"/>
      <c r="B154" s="105"/>
      <c r="C154" s="180" t="s">
        <v>122</v>
      </c>
      <c r="D154" s="44"/>
      <c r="E154" s="45"/>
      <c r="F154" s="40"/>
      <c r="G154" s="174">
        <f t="shared" si="24"/>
        <v>0</v>
      </c>
      <c r="H154" s="46"/>
      <c r="I154" s="105"/>
      <c r="K154"/>
      <c r="L154"/>
      <c r="M154"/>
      <c r="N154"/>
      <c r="O154"/>
      <c r="P154"/>
      <c r="Q154"/>
      <c r="R154"/>
      <c r="S154"/>
    </row>
    <row r="155" spans="1:19" ht="12.75" customHeight="1" x14ac:dyDescent="0.25">
      <c r="A155" s="108"/>
      <c r="B155" s="105"/>
      <c r="C155" s="180" t="s">
        <v>123</v>
      </c>
      <c r="D155" s="44"/>
      <c r="E155" s="45"/>
      <c r="F155" s="40"/>
      <c r="G155" s="174">
        <f t="shared" si="24"/>
        <v>0</v>
      </c>
      <c r="H155" s="46"/>
      <c r="I155" s="105"/>
      <c r="K155"/>
      <c r="L155"/>
      <c r="M155"/>
      <c r="N155"/>
      <c r="O155"/>
      <c r="P155"/>
      <c r="Q155"/>
      <c r="R155"/>
      <c r="S155"/>
    </row>
    <row r="156" spans="1:19" ht="12.75" customHeight="1" x14ac:dyDescent="0.25">
      <c r="A156" s="108"/>
      <c r="B156" s="105"/>
      <c r="C156" s="180" t="s">
        <v>124</v>
      </c>
      <c r="D156" s="44"/>
      <c r="E156" s="45"/>
      <c r="F156" s="40"/>
      <c r="G156" s="174">
        <f t="shared" si="24"/>
        <v>0</v>
      </c>
      <c r="H156" s="46"/>
      <c r="I156" s="105"/>
      <c r="K156"/>
      <c r="L156"/>
      <c r="M156"/>
      <c r="N156"/>
      <c r="O156"/>
      <c r="P156"/>
      <c r="Q156"/>
      <c r="R156"/>
      <c r="S156"/>
    </row>
    <row r="157" spans="1:19" ht="12.75" customHeight="1" x14ac:dyDescent="0.25">
      <c r="A157" s="108"/>
      <c r="B157" s="105"/>
      <c r="C157" s="46" t="s">
        <v>125</v>
      </c>
      <c r="D157" s="44"/>
      <c r="E157" s="45"/>
      <c r="F157" s="40"/>
      <c r="G157" s="174">
        <f t="shared" si="24"/>
        <v>0</v>
      </c>
      <c r="H157" s="46"/>
      <c r="I157" s="105"/>
      <c r="K157"/>
      <c r="L157"/>
      <c r="M157"/>
      <c r="N157"/>
      <c r="O157"/>
      <c r="P157"/>
      <c r="Q157"/>
      <c r="R157"/>
      <c r="S157"/>
    </row>
    <row r="158" spans="1:19" ht="12.75" customHeight="1" x14ac:dyDescent="0.25">
      <c r="A158" s="109"/>
      <c r="B158" s="106"/>
      <c r="C158" s="46" t="s">
        <v>125</v>
      </c>
      <c r="D158" s="44"/>
      <c r="E158" s="45"/>
      <c r="F158" s="40"/>
      <c r="G158" s="174">
        <f t="shared" si="24"/>
        <v>0</v>
      </c>
      <c r="H158" s="46"/>
      <c r="I158" s="106"/>
      <c r="K158"/>
      <c r="L158"/>
      <c r="M158"/>
      <c r="N158"/>
      <c r="O158"/>
      <c r="P158"/>
      <c r="Q158"/>
      <c r="R158"/>
      <c r="S158"/>
    </row>
    <row r="159" spans="1:19" ht="12.75" customHeight="1" x14ac:dyDescent="0.25">
      <c r="A159" s="107" t="s">
        <v>73</v>
      </c>
      <c r="B159" s="104" t="s">
        <v>119</v>
      </c>
      <c r="C159" s="179" t="s">
        <v>120</v>
      </c>
      <c r="D159" s="181"/>
      <c r="E159" s="182"/>
      <c r="F159" s="174"/>
      <c r="G159" s="172">
        <f>SUM(G160:G165)</f>
        <v>0</v>
      </c>
      <c r="H159" s="172">
        <f>ROUND(G159*$D$7,2)</f>
        <v>0</v>
      </c>
      <c r="I159" s="104"/>
      <c r="K159"/>
      <c r="L159"/>
      <c r="M159"/>
      <c r="N159"/>
      <c r="O159"/>
      <c r="P159"/>
      <c r="Q159"/>
      <c r="R159"/>
      <c r="S159"/>
    </row>
    <row r="160" spans="1:19" ht="12.75" customHeight="1" x14ac:dyDescent="0.25">
      <c r="A160" s="108"/>
      <c r="B160" s="105"/>
      <c r="C160" s="180" t="s">
        <v>121</v>
      </c>
      <c r="D160" s="44"/>
      <c r="E160" s="45"/>
      <c r="F160" s="40"/>
      <c r="G160" s="174">
        <f t="shared" ref="G160:G165" si="25">ROUND(E160*F160,2)</f>
        <v>0</v>
      </c>
      <c r="H160" s="46"/>
      <c r="I160" s="105"/>
      <c r="K160"/>
      <c r="L160"/>
      <c r="M160"/>
      <c r="N160"/>
      <c r="O160"/>
      <c r="P160"/>
      <c r="Q160"/>
      <c r="R160"/>
      <c r="S160"/>
    </row>
    <row r="161" spans="1:19" ht="12.75" customHeight="1" x14ac:dyDescent="0.25">
      <c r="A161" s="108"/>
      <c r="B161" s="105"/>
      <c r="C161" s="180" t="s">
        <v>122</v>
      </c>
      <c r="D161" s="44"/>
      <c r="E161" s="45"/>
      <c r="F161" s="40"/>
      <c r="G161" s="174">
        <f t="shared" si="25"/>
        <v>0</v>
      </c>
      <c r="H161" s="46"/>
      <c r="I161" s="105"/>
      <c r="K161"/>
      <c r="L161"/>
      <c r="M161"/>
      <c r="N161"/>
      <c r="O161"/>
      <c r="P161"/>
      <c r="Q161"/>
      <c r="R161"/>
      <c r="S161"/>
    </row>
    <row r="162" spans="1:19" ht="12.75" customHeight="1" x14ac:dyDescent="0.25">
      <c r="A162" s="108"/>
      <c r="B162" s="105"/>
      <c r="C162" s="180" t="s">
        <v>123</v>
      </c>
      <c r="D162" s="44"/>
      <c r="E162" s="45"/>
      <c r="F162" s="40"/>
      <c r="G162" s="174">
        <f t="shared" si="25"/>
        <v>0</v>
      </c>
      <c r="H162" s="46"/>
      <c r="I162" s="105"/>
      <c r="K162"/>
      <c r="L162"/>
      <c r="M162"/>
      <c r="N162"/>
      <c r="O162"/>
      <c r="P162"/>
      <c r="Q162"/>
      <c r="R162"/>
      <c r="S162"/>
    </row>
    <row r="163" spans="1:19" ht="12.75" customHeight="1" x14ac:dyDescent="0.25">
      <c r="A163" s="108"/>
      <c r="B163" s="105"/>
      <c r="C163" s="180" t="s">
        <v>124</v>
      </c>
      <c r="D163" s="44"/>
      <c r="E163" s="45"/>
      <c r="F163" s="40"/>
      <c r="G163" s="174">
        <f t="shared" si="25"/>
        <v>0</v>
      </c>
      <c r="H163" s="46"/>
      <c r="I163" s="105"/>
      <c r="K163"/>
      <c r="L163"/>
      <c r="M163"/>
      <c r="N163"/>
      <c r="O163"/>
      <c r="P163"/>
      <c r="Q163"/>
      <c r="R163"/>
      <c r="S163"/>
    </row>
    <row r="164" spans="1:19" ht="12.75" customHeight="1" x14ac:dyDescent="0.25">
      <c r="A164" s="108"/>
      <c r="B164" s="105"/>
      <c r="C164" s="46" t="s">
        <v>125</v>
      </c>
      <c r="D164" s="44"/>
      <c r="E164" s="45"/>
      <c r="F164" s="40"/>
      <c r="G164" s="174">
        <f t="shared" si="25"/>
        <v>0</v>
      </c>
      <c r="H164" s="46"/>
      <c r="I164" s="105"/>
      <c r="K164"/>
      <c r="L164"/>
      <c r="M164"/>
      <c r="N164"/>
      <c r="O164"/>
      <c r="P164"/>
      <c r="Q164"/>
      <c r="R164"/>
      <c r="S164"/>
    </row>
    <row r="165" spans="1:19" ht="12.75" customHeight="1" x14ac:dyDescent="0.25">
      <c r="A165" s="109"/>
      <c r="B165" s="106"/>
      <c r="C165" s="46" t="s">
        <v>125</v>
      </c>
      <c r="D165" s="44"/>
      <c r="E165" s="45"/>
      <c r="F165" s="40"/>
      <c r="G165" s="174">
        <f t="shared" si="25"/>
        <v>0</v>
      </c>
      <c r="H165" s="46"/>
      <c r="I165" s="106"/>
      <c r="K165"/>
      <c r="L165"/>
      <c r="M165"/>
      <c r="N165"/>
      <c r="O165"/>
      <c r="P165"/>
      <c r="Q165"/>
      <c r="R165"/>
      <c r="S165"/>
    </row>
    <row r="166" spans="1:19" ht="12.75" customHeight="1" x14ac:dyDescent="0.25">
      <c r="A166" s="107" t="s">
        <v>74</v>
      </c>
      <c r="B166" s="104" t="s">
        <v>119</v>
      </c>
      <c r="C166" s="179" t="s">
        <v>120</v>
      </c>
      <c r="D166" s="181"/>
      <c r="E166" s="182"/>
      <c r="F166" s="174"/>
      <c r="G166" s="172">
        <f>SUM(G167:G172)</f>
        <v>0</v>
      </c>
      <c r="H166" s="172">
        <f>ROUND(G166*$D$7,2)</f>
        <v>0</v>
      </c>
      <c r="I166" s="104"/>
      <c r="K166"/>
      <c r="L166"/>
      <c r="M166"/>
      <c r="N166"/>
      <c r="O166"/>
      <c r="P166"/>
      <c r="Q166"/>
      <c r="R166"/>
      <c r="S166"/>
    </row>
    <row r="167" spans="1:19" ht="12.75" customHeight="1" x14ac:dyDescent="0.25">
      <c r="A167" s="108"/>
      <c r="B167" s="105"/>
      <c r="C167" s="180" t="s">
        <v>121</v>
      </c>
      <c r="D167" s="44"/>
      <c r="E167" s="45"/>
      <c r="F167" s="40"/>
      <c r="G167" s="174">
        <f t="shared" ref="G167:G172" si="26">ROUND(E167*F167,2)</f>
        <v>0</v>
      </c>
      <c r="H167" s="46"/>
      <c r="I167" s="105"/>
      <c r="K167"/>
      <c r="L167"/>
      <c r="M167"/>
      <c r="N167"/>
      <c r="O167"/>
      <c r="P167"/>
      <c r="Q167"/>
      <c r="R167"/>
      <c r="S167"/>
    </row>
    <row r="168" spans="1:19" ht="12.75" customHeight="1" x14ac:dyDescent="0.25">
      <c r="A168" s="108"/>
      <c r="B168" s="105"/>
      <c r="C168" s="180" t="s">
        <v>122</v>
      </c>
      <c r="D168" s="44"/>
      <c r="E168" s="45"/>
      <c r="F168" s="40"/>
      <c r="G168" s="174">
        <f t="shared" si="26"/>
        <v>0</v>
      </c>
      <c r="H168" s="46"/>
      <c r="I168" s="105"/>
      <c r="K168"/>
      <c r="L168"/>
      <c r="M168"/>
      <c r="N168"/>
      <c r="O168"/>
      <c r="P168"/>
      <c r="Q168"/>
      <c r="R168"/>
      <c r="S168"/>
    </row>
    <row r="169" spans="1:19" ht="12.75" customHeight="1" x14ac:dyDescent="0.25">
      <c r="A169" s="108"/>
      <c r="B169" s="105"/>
      <c r="C169" s="180" t="s">
        <v>123</v>
      </c>
      <c r="D169" s="44"/>
      <c r="E169" s="45"/>
      <c r="F169" s="40"/>
      <c r="G169" s="174">
        <f t="shared" si="26"/>
        <v>0</v>
      </c>
      <c r="H169" s="46"/>
      <c r="I169" s="105"/>
      <c r="K169"/>
      <c r="L169"/>
      <c r="M169"/>
      <c r="N169"/>
      <c r="O169"/>
      <c r="P169"/>
      <c r="Q169"/>
      <c r="R169"/>
      <c r="S169"/>
    </row>
    <row r="170" spans="1:19" ht="12.75" customHeight="1" x14ac:dyDescent="0.25">
      <c r="A170" s="108"/>
      <c r="B170" s="105"/>
      <c r="C170" s="180" t="s">
        <v>124</v>
      </c>
      <c r="D170" s="44"/>
      <c r="E170" s="45"/>
      <c r="F170" s="40"/>
      <c r="G170" s="174">
        <f t="shared" si="26"/>
        <v>0</v>
      </c>
      <c r="H170" s="46"/>
      <c r="I170" s="105"/>
      <c r="K170"/>
      <c r="L170"/>
      <c r="M170"/>
      <c r="N170"/>
      <c r="O170"/>
      <c r="P170"/>
      <c r="Q170"/>
      <c r="R170"/>
      <c r="S170"/>
    </row>
    <row r="171" spans="1:19" ht="12.75" customHeight="1" x14ac:dyDescent="0.25">
      <c r="A171" s="108"/>
      <c r="B171" s="105"/>
      <c r="C171" s="46" t="s">
        <v>125</v>
      </c>
      <c r="D171" s="44"/>
      <c r="E171" s="45"/>
      <c r="F171" s="40"/>
      <c r="G171" s="174">
        <f t="shared" si="26"/>
        <v>0</v>
      </c>
      <c r="H171" s="46"/>
      <c r="I171" s="105"/>
      <c r="K171"/>
      <c r="L171"/>
      <c r="M171"/>
      <c r="N171"/>
      <c r="O171"/>
      <c r="P171"/>
      <c r="Q171"/>
      <c r="R171"/>
      <c r="S171"/>
    </row>
    <row r="172" spans="1:19" ht="12.75" customHeight="1" x14ac:dyDescent="0.25">
      <c r="A172" s="109"/>
      <c r="B172" s="106"/>
      <c r="C172" s="46" t="s">
        <v>125</v>
      </c>
      <c r="D172" s="44"/>
      <c r="E172" s="45"/>
      <c r="F172" s="40"/>
      <c r="G172" s="174">
        <f t="shared" si="26"/>
        <v>0</v>
      </c>
      <c r="H172" s="46"/>
      <c r="I172" s="106"/>
      <c r="K172"/>
      <c r="L172"/>
      <c r="M172"/>
      <c r="N172"/>
      <c r="O172"/>
      <c r="P172"/>
      <c r="Q172"/>
      <c r="R172"/>
      <c r="S172"/>
    </row>
    <row r="173" spans="1:19" ht="12.75" customHeight="1" x14ac:dyDescent="0.25">
      <c r="A173" s="107" t="s">
        <v>75</v>
      </c>
      <c r="B173" s="104" t="s">
        <v>119</v>
      </c>
      <c r="C173" s="179" t="s">
        <v>120</v>
      </c>
      <c r="D173" s="181"/>
      <c r="E173" s="182"/>
      <c r="F173" s="174"/>
      <c r="G173" s="172">
        <f>SUM(G174:G179)</f>
        <v>0</v>
      </c>
      <c r="H173" s="172">
        <f>ROUND(G173*$D$7,2)</f>
        <v>0</v>
      </c>
      <c r="I173" s="104"/>
      <c r="K173"/>
      <c r="L173"/>
      <c r="M173"/>
      <c r="N173"/>
      <c r="O173"/>
      <c r="P173"/>
      <c r="Q173"/>
      <c r="R173"/>
      <c r="S173"/>
    </row>
    <row r="174" spans="1:19" ht="12.75" customHeight="1" x14ac:dyDescent="0.25">
      <c r="A174" s="108"/>
      <c r="B174" s="105"/>
      <c r="C174" s="180" t="s">
        <v>121</v>
      </c>
      <c r="D174" s="44"/>
      <c r="E174" s="45"/>
      <c r="F174" s="40"/>
      <c r="G174" s="174">
        <f t="shared" ref="G174:G179" si="27">ROUND(E174*F174,2)</f>
        <v>0</v>
      </c>
      <c r="H174" s="46"/>
      <c r="I174" s="105"/>
      <c r="K174"/>
      <c r="L174"/>
      <c r="M174"/>
      <c r="N174"/>
      <c r="O174"/>
      <c r="P174"/>
      <c r="Q174"/>
      <c r="R174"/>
      <c r="S174"/>
    </row>
    <row r="175" spans="1:19" ht="12.75" customHeight="1" x14ac:dyDescent="0.25">
      <c r="A175" s="108"/>
      <c r="B175" s="105"/>
      <c r="C175" s="180" t="s">
        <v>122</v>
      </c>
      <c r="D175" s="44"/>
      <c r="E175" s="45"/>
      <c r="F175" s="40"/>
      <c r="G175" s="174">
        <f t="shared" si="27"/>
        <v>0</v>
      </c>
      <c r="H175" s="46"/>
      <c r="I175" s="105"/>
      <c r="K175"/>
      <c r="L175"/>
      <c r="M175"/>
      <c r="N175"/>
      <c r="O175"/>
      <c r="P175"/>
      <c r="Q175"/>
      <c r="R175"/>
      <c r="S175"/>
    </row>
    <row r="176" spans="1:19" ht="12.75" customHeight="1" x14ac:dyDescent="0.25">
      <c r="A176" s="108"/>
      <c r="B176" s="105"/>
      <c r="C176" s="180" t="s">
        <v>123</v>
      </c>
      <c r="D176" s="44"/>
      <c r="E176" s="45"/>
      <c r="F176" s="40"/>
      <c r="G176" s="174">
        <f t="shared" si="27"/>
        <v>0</v>
      </c>
      <c r="H176" s="46"/>
      <c r="I176" s="105"/>
      <c r="K176"/>
      <c r="L176"/>
      <c r="M176"/>
      <c r="N176"/>
      <c r="O176"/>
      <c r="P176"/>
      <c r="Q176"/>
      <c r="R176"/>
      <c r="S176"/>
    </row>
    <row r="177" spans="1:19" ht="12.75" customHeight="1" x14ac:dyDescent="0.25">
      <c r="A177" s="108"/>
      <c r="B177" s="105"/>
      <c r="C177" s="180" t="s">
        <v>124</v>
      </c>
      <c r="D177" s="44"/>
      <c r="E177" s="45"/>
      <c r="F177" s="40"/>
      <c r="G177" s="174">
        <f t="shared" si="27"/>
        <v>0</v>
      </c>
      <c r="H177" s="46"/>
      <c r="I177" s="105"/>
      <c r="K177"/>
      <c r="L177"/>
      <c r="M177"/>
      <c r="N177"/>
      <c r="O177"/>
      <c r="P177"/>
      <c r="Q177"/>
      <c r="R177"/>
      <c r="S177"/>
    </row>
    <row r="178" spans="1:19" ht="12.75" customHeight="1" x14ac:dyDescent="0.25">
      <c r="A178" s="108"/>
      <c r="B178" s="105"/>
      <c r="C178" s="46" t="s">
        <v>125</v>
      </c>
      <c r="D178" s="44"/>
      <c r="E178" s="45"/>
      <c r="F178" s="40"/>
      <c r="G178" s="174">
        <f t="shared" si="27"/>
        <v>0</v>
      </c>
      <c r="H178" s="46"/>
      <c r="I178" s="105"/>
      <c r="K178"/>
      <c r="L178"/>
      <c r="M178"/>
      <c r="N178"/>
      <c r="O178"/>
      <c r="P178"/>
      <c r="Q178"/>
      <c r="R178"/>
      <c r="S178"/>
    </row>
    <row r="179" spans="1:19" ht="12.75" customHeight="1" x14ac:dyDescent="0.25">
      <c r="A179" s="109"/>
      <c r="B179" s="106"/>
      <c r="C179" s="46" t="s">
        <v>125</v>
      </c>
      <c r="D179" s="44"/>
      <c r="E179" s="45"/>
      <c r="F179" s="40"/>
      <c r="G179" s="174">
        <f t="shared" si="27"/>
        <v>0</v>
      </c>
      <c r="H179" s="46"/>
      <c r="I179" s="106"/>
      <c r="K179"/>
      <c r="L179"/>
      <c r="M179"/>
      <c r="N179"/>
      <c r="O179"/>
      <c r="P179"/>
      <c r="Q179"/>
      <c r="R179"/>
      <c r="S179"/>
    </row>
    <row r="180" spans="1:19" ht="12.75" customHeight="1" x14ac:dyDescent="0.25">
      <c r="A180" s="107" t="s">
        <v>76</v>
      </c>
      <c r="B180" s="104" t="s">
        <v>119</v>
      </c>
      <c r="C180" s="179" t="s">
        <v>120</v>
      </c>
      <c r="D180" s="181"/>
      <c r="E180" s="182"/>
      <c r="F180" s="174"/>
      <c r="G180" s="172">
        <f>SUM(G181:G186)</f>
        <v>0</v>
      </c>
      <c r="H180" s="172">
        <f>ROUND(G180*$D$7,2)</f>
        <v>0</v>
      </c>
      <c r="I180" s="104"/>
      <c r="K180"/>
      <c r="L180"/>
      <c r="M180"/>
      <c r="N180"/>
      <c r="O180"/>
      <c r="P180"/>
      <c r="Q180"/>
      <c r="R180"/>
      <c r="S180"/>
    </row>
    <row r="181" spans="1:19" ht="12.75" customHeight="1" x14ac:dyDescent="0.25">
      <c r="A181" s="108"/>
      <c r="B181" s="105"/>
      <c r="C181" s="180" t="s">
        <v>121</v>
      </c>
      <c r="D181" s="44"/>
      <c r="E181" s="45"/>
      <c r="F181" s="40"/>
      <c r="G181" s="174">
        <f t="shared" ref="G181:G186" si="28">ROUND(E181*F181,2)</f>
        <v>0</v>
      </c>
      <c r="H181" s="46"/>
      <c r="I181" s="105"/>
      <c r="K181"/>
      <c r="L181"/>
      <c r="M181"/>
      <c r="N181"/>
      <c r="O181"/>
      <c r="P181"/>
      <c r="Q181"/>
      <c r="R181"/>
      <c r="S181"/>
    </row>
    <row r="182" spans="1:19" ht="12.75" customHeight="1" x14ac:dyDescent="0.25">
      <c r="A182" s="108"/>
      <c r="B182" s="105"/>
      <c r="C182" s="180" t="s">
        <v>122</v>
      </c>
      <c r="D182" s="44"/>
      <c r="E182" s="45"/>
      <c r="F182" s="40"/>
      <c r="G182" s="174">
        <f t="shared" si="28"/>
        <v>0</v>
      </c>
      <c r="H182" s="46"/>
      <c r="I182" s="105"/>
      <c r="K182"/>
      <c r="L182"/>
      <c r="M182"/>
      <c r="N182"/>
      <c r="O182"/>
      <c r="P182"/>
      <c r="Q182"/>
      <c r="R182"/>
      <c r="S182"/>
    </row>
    <row r="183" spans="1:19" ht="12.75" customHeight="1" x14ac:dyDescent="0.25">
      <c r="A183" s="108"/>
      <c r="B183" s="105"/>
      <c r="C183" s="180" t="s">
        <v>123</v>
      </c>
      <c r="D183" s="44"/>
      <c r="E183" s="45"/>
      <c r="F183" s="40"/>
      <c r="G183" s="174">
        <f t="shared" si="28"/>
        <v>0</v>
      </c>
      <c r="H183" s="46"/>
      <c r="I183" s="105"/>
      <c r="K183"/>
      <c r="L183"/>
      <c r="M183"/>
      <c r="N183"/>
      <c r="O183"/>
      <c r="P183"/>
      <c r="Q183"/>
      <c r="R183"/>
      <c r="S183"/>
    </row>
    <row r="184" spans="1:19" ht="15" x14ac:dyDescent="0.25">
      <c r="A184" s="108"/>
      <c r="B184" s="105"/>
      <c r="C184" s="180" t="s">
        <v>124</v>
      </c>
      <c r="D184" s="44"/>
      <c r="E184" s="45"/>
      <c r="F184" s="40"/>
      <c r="G184" s="174">
        <f t="shared" si="28"/>
        <v>0</v>
      </c>
      <c r="H184" s="46"/>
      <c r="I184" s="105"/>
      <c r="K184"/>
      <c r="L184"/>
      <c r="M184"/>
      <c r="N184"/>
      <c r="O184"/>
      <c r="P184"/>
      <c r="Q184"/>
      <c r="R184"/>
      <c r="S184"/>
    </row>
    <row r="185" spans="1:19" ht="15" x14ac:dyDescent="0.25">
      <c r="A185" s="108"/>
      <c r="B185" s="105"/>
      <c r="C185" s="46" t="s">
        <v>125</v>
      </c>
      <c r="D185" s="44"/>
      <c r="E185" s="45"/>
      <c r="F185" s="40"/>
      <c r="G185" s="174">
        <f t="shared" si="28"/>
        <v>0</v>
      </c>
      <c r="H185" s="46"/>
      <c r="I185" s="105"/>
      <c r="K185"/>
      <c r="L185"/>
      <c r="M185"/>
      <c r="N185"/>
      <c r="O185"/>
      <c r="P185"/>
      <c r="Q185"/>
      <c r="R185"/>
      <c r="S185"/>
    </row>
    <row r="186" spans="1:19" ht="15" x14ac:dyDescent="0.25">
      <c r="A186" s="109"/>
      <c r="B186" s="106"/>
      <c r="C186" s="46" t="s">
        <v>125</v>
      </c>
      <c r="D186" s="44"/>
      <c r="E186" s="45"/>
      <c r="F186" s="40"/>
      <c r="G186" s="174">
        <f t="shared" si="28"/>
        <v>0</v>
      </c>
      <c r="H186" s="46"/>
      <c r="I186" s="106"/>
      <c r="K186"/>
      <c r="L186"/>
      <c r="M186"/>
      <c r="N186"/>
      <c r="O186"/>
      <c r="P186"/>
      <c r="Q186"/>
      <c r="R186"/>
      <c r="S186"/>
    </row>
    <row r="187" spans="1:19" s="59" customFormat="1" ht="15" x14ac:dyDescent="0.25">
      <c r="A187" s="136" t="s">
        <v>43</v>
      </c>
      <c r="B187" s="137"/>
      <c r="C187" s="137"/>
      <c r="D187" s="137"/>
      <c r="E187" s="137"/>
      <c r="F187" s="138"/>
      <c r="G187" s="163">
        <f>G10+G21</f>
        <v>0</v>
      </c>
      <c r="H187" s="163">
        <f>H10+H21</f>
        <v>0</v>
      </c>
      <c r="I187" s="68"/>
      <c r="J187" s="58"/>
      <c r="K187"/>
      <c r="L187"/>
      <c r="M187"/>
      <c r="N187"/>
      <c r="O187"/>
      <c r="P187"/>
      <c r="Q187"/>
      <c r="R187"/>
      <c r="S187"/>
    </row>
    <row r="188" spans="1:19" x14ac:dyDescent="0.2">
      <c r="G188" s="47"/>
      <c r="H188" s="47"/>
    </row>
  </sheetData>
  <sheetProtection algorithmName="SHA-512" hashValue="32yL3lW1dVfJjdCiqM21cK3G0ZL18TnRyJqlxElF4hJYXOhFgUX63fRnlZAfugpr+/s9GO0d5vsZMgsJyHEPew==" saltValue="EKd8eEY3p7zvQDTMHT92DQ==" spinCount="100000" sheet="1" formatRows="0"/>
  <mergeCells count="177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D6:I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C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F49"/>
    <mergeCell ref="B50:C50"/>
    <mergeCell ref="B63:C63"/>
    <mergeCell ref="B64:C64"/>
    <mergeCell ref="B65:F65"/>
    <mergeCell ref="A66:A70"/>
    <mergeCell ref="B66:B70"/>
    <mergeCell ref="D66:D70"/>
    <mergeCell ref="E66:E70"/>
    <mergeCell ref="F66:F70"/>
    <mergeCell ref="B57:C57"/>
    <mergeCell ref="B58:C58"/>
    <mergeCell ref="B59:C59"/>
    <mergeCell ref="B60:C60"/>
    <mergeCell ref="B61:C61"/>
    <mergeCell ref="B62:C62"/>
    <mergeCell ref="G66:G70"/>
    <mergeCell ref="H66:H70"/>
    <mergeCell ref="I66:I70"/>
    <mergeCell ref="A71:A75"/>
    <mergeCell ref="B71:B75"/>
    <mergeCell ref="D71:D75"/>
    <mergeCell ref="E71:E75"/>
    <mergeCell ref="F71:F75"/>
    <mergeCell ref="G71:G75"/>
    <mergeCell ref="H71:H75"/>
    <mergeCell ref="I71:I75"/>
    <mergeCell ref="A76:A80"/>
    <mergeCell ref="B76:B80"/>
    <mergeCell ref="D76:D80"/>
    <mergeCell ref="E76:E80"/>
    <mergeCell ref="F76:F80"/>
    <mergeCell ref="G76:G80"/>
    <mergeCell ref="H76:H80"/>
    <mergeCell ref="I76:I80"/>
    <mergeCell ref="H81:H85"/>
    <mergeCell ref="I81:I85"/>
    <mergeCell ref="A86:A90"/>
    <mergeCell ref="B86:B90"/>
    <mergeCell ref="D86:D90"/>
    <mergeCell ref="E86:E90"/>
    <mergeCell ref="F86:F90"/>
    <mergeCell ref="G86:G90"/>
    <mergeCell ref="H86:H90"/>
    <mergeCell ref="I86:I90"/>
    <mergeCell ref="A81:A85"/>
    <mergeCell ref="B81:B85"/>
    <mergeCell ref="D81:D85"/>
    <mergeCell ref="E81:E85"/>
    <mergeCell ref="F81:F85"/>
    <mergeCell ref="G81:G85"/>
    <mergeCell ref="H91:H95"/>
    <mergeCell ref="I91:I95"/>
    <mergeCell ref="A96:A100"/>
    <mergeCell ref="B96:B100"/>
    <mergeCell ref="D96:D100"/>
    <mergeCell ref="E96:E100"/>
    <mergeCell ref="F96:F100"/>
    <mergeCell ref="G96:G100"/>
    <mergeCell ref="H96:H100"/>
    <mergeCell ref="I96:I100"/>
    <mergeCell ref="A91:A95"/>
    <mergeCell ref="B91:B95"/>
    <mergeCell ref="D91:D95"/>
    <mergeCell ref="E91:E95"/>
    <mergeCell ref="F91:F95"/>
    <mergeCell ref="G91:G95"/>
    <mergeCell ref="H101:H105"/>
    <mergeCell ref="I101:I105"/>
    <mergeCell ref="A106:A110"/>
    <mergeCell ref="B106:B110"/>
    <mergeCell ref="D106:D110"/>
    <mergeCell ref="E106:E110"/>
    <mergeCell ref="F106:F110"/>
    <mergeCell ref="G106:G110"/>
    <mergeCell ref="H106:H110"/>
    <mergeCell ref="I106:I110"/>
    <mergeCell ref="A101:A105"/>
    <mergeCell ref="B101:B105"/>
    <mergeCell ref="D101:D105"/>
    <mergeCell ref="E101:E105"/>
    <mergeCell ref="F101:F105"/>
    <mergeCell ref="G101:G105"/>
    <mergeCell ref="A124:A130"/>
    <mergeCell ref="B124:B130"/>
    <mergeCell ref="I124:I130"/>
    <mergeCell ref="A131:A137"/>
    <mergeCell ref="B131:B137"/>
    <mergeCell ref="I131:I137"/>
    <mergeCell ref="H111:H115"/>
    <mergeCell ref="I111:I115"/>
    <mergeCell ref="B116:F116"/>
    <mergeCell ref="A117:A123"/>
    <mergeCell ref="B117:B123"/>
    <mergeCell ref="I117:I123"/>
    <mergeCell ref="A111:A115"/>
    <mergeCell ref="B111:B115"/>
    <mergeCell ref="D111:D115"/>
    <mergeCell ref="E111:E115"/>
    <mergeCell ref="F111:F115"/>
    <mergeCell ref="G111:G115"/>
    <mergeCell ref="A152:A158"/>
    <mergeCell ref="B152:B158"/>
    <mergeCell ref="I152:I158"/>
    <mergeCell ref="A159:A165"/>
    <mergeCell ref="B159:B165"/>
    <mergeCell ref="I159:I165"/>
    <mergeCell ref="A138:A144"/>
    <mergeCell ref="B138:B144"/>
    <mergeCell ref="I138:I144"/>
    <mergeCell ref="A145:A151"/>
    <mergeCell ref="B145:B151"/>
    <mergeCell ref="I145:I151"/>
    <mergeCell ref="A180:A186"/>
    <mergeCell ref="B180:B186"/>
    <mergeCell ref="I180:I186"/>
    <mergeCell ref="A187:F187"/>
    <mergeCell ref="A166:A172"/>
    <mergeCell ref="B166:B172"/>
    <mergeCell ref="I166:I172"/>
    <mergeCell ref="A173:A179"/>
    <mergeCell ref="B173:B179"/>
    <mergeCell ref="I173:I179"/>
  </mergeCells>
  <conditionalFormatting sqref="L10:L20">
    <cfRule type="duplicateValues" dxfId="18" priority="1"/>
  </conditionalFormatting>
  <dataValidations count="9"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, vadovaudamiesi Aprašo 73 punktu" sqref="D7">
      <formula1>"15%,50%"</formula1>
    </dataValidation>
    <dataValidation allowBlank="1" showInputMessage="1" showErrorMessage="1" prompt="Įveskite vienos pareigybės darbuotojų fizinio rodiklio pasiekimui skiriamą darbo laiką valandomis." sqref="E66:E115"/>
    <dataValidation allowBlank="1" showErrorMessage="1" sqref="F66:F115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66:I115"/>
    <dataValidation allowBlank="1" showInputMessage="1" showErrorMessage="1" prompt="Fizinio rodiklio numeris turi sutapti su paraiškoje nurodytu numeriu." sqref="D2"/>
    <dataValidation type="list" allowBlank="1" showInputMessage="1" showErrorMessage="1" sqref="H7">
      <formula1>"Visos,4,5"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70" max="17" man="1"/>
    <brk id="115" max="17" man="1"/>
    <brk id="158" max="17" man="1"/>
  </rowBreaks>
  <colBreaks count="1" manualBreakCount="1">
    <brk id="9" max="20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6">
    <tabColor rgb="FF92D050"/>
    <pageSetUpPr fitToPage="1"/>
  </sheetPr>
  <dimension ref="A1:S188"/>
  <sheetViews>
    <sheetView zoomScaleNormal="100" zoomScaleSheetLayoutView="100" workbookViewId="0">
      <pane ySplit="9" topLeftCell="A16" activePane="bottomLeft" state="frozen"/>
      <selection activeCell="B35" sqref="B35:C35"/>
      <selection pane="bottomLeft" activeCell="B35" sqref="B35:C35"/>
    </sheetView>
  </sheetViews>
  <sheetFormatPr defaultColWidth="9.140625" defaultRowHeight="12.75" x14ac:dyDescent="0.2"/>
  <cols>
    <col min="1" max="1" width="5.5703125" style="23" customWidth="1"/>
    <col min="2" max="2" width="26.140625" style="23" customWidth="1"/>
    <col min="3" max="3" width="28.5703125" style="23" customWidth="1"/>
    <col min="4" max="4" width="12.7109375" style="23" bestFit="1" customWidth="1"/>
    <col min="5" max="5" width="8.140625" style="23" customWidth="1"/>
    <col min="6" max="6" width="12.7109375" style="23" customWidth="1"/>
    <col min="7" max="7" width="18.42578125" style="23" customWidth="1"/>
    <col min="8" max="8" width="16.5703125" style="23" customWidth="1"/>
    <col min="9" max="9" width="34.28515625" style="23" customWidth="1"/>
    <col min="10" max="10" width="1.5703125" style="23" customWidth="1"/>
    <col min="11" max="11" width="22.5703125" style="23" customWidth="1"/>
    <col min="12" max="12" width="16.5703125" style="23" customWidth="1"/>
    <col min="13" max="13" width="15.28515625" style="23" customWidth="1"/>
    <col min="14" max="14" width="10" style="23" customWidth="1"/>
    <col min="15" max="15" width="11.7109375" style="23" customWidth="1"/>
    <col min="16" max="16" width="14" style="23" customWidth="1"/>
    <col min="17" max="17" width="15" style="23" customWidth="1"/>
    <col min="18" max="18" width="22.42578125" style="23" customWidth="1"/>
    <col min="19" max="16384" width="9.140625" style="23"/>
  </cols>
  <sheetData>
    <row r="1" spans="1:10" hidden="1" x14ac:dyDescent="0.2">
      <c r="A1" s="60"/>
      <c r="B1" s="60"/>
      <c r="C1" s="60" t="s">
        <v>85</v>
      </c>
      <c r="D1" s="103"/>
      <c r="E1" s="103"/>
      <c r="F1" s="103"/>
      <c r="G1" s="103"/>
      <c r="H1" s="103"/>
      <c r="I1" s="103"/>
      <c r="J1" s="22"/>
    </row>
    <row r="2" spans="1:10" ht="13.5" customHeight="1" x14ac:dyDescent="0.2">
      <c r="A2" s="71"/>
      <c r="B2" s="71"/>
      <c r="C2" s="71" t="s">
        <v>82</v>
      </c>
      <c r="D2" s="72"/>
      <c r="E2" s="22"/>
      <c r="F2" s="22"/>
      <c r="G2" s="22"/>
      <c r="H2" s="22"/>
      <c r="I2" s="22"/>
      <c r="J2" s="22"/>
    </row>
    <row r="3" spans="1:10" x14ac:dyDescent="0.2">
      <c r="A3" s="130" t="s">
        <v>71</v>
      </c>
      <c r="B3" s="130"/>
      <c r="C3" s="130"/>
      <c r="D3" s="103"/>
      <c r="E3" s="103"/>
      <c r="F3" s="103"/>
      <c r="G3" s="103"/>
      <c r="H3" s="103"/>
      <c r="I3" s="131"/>
      <c r="J3" s="22"/>
    </row>
    <row r="4" spans="1:10" ht="12.75" customHeight="1" x14ac:dyDescent="0.2">
      <c r="A4" s="71"/>
      <c r="B4" s="71"/>
      <c r="C4" s="71" t="s">
        <v>117</v>
      </c>
      <c r="D4" s="134"/>
      <c r="E4" s="134"/>
      <c r="F4" s="135" t="s">
        <v>118</v>
      </c>
      <c r="G4" s="135"/>
      <c r="H4" s="74"/>
      <c r="I4" s="22"/>
      <c r="J4" s="22"/>
    </row>
    <row r="5" spans="1:10" x14ac:dyDescent="0.2">
      <c r="A5" s="130" t="s">
        <v>116</v>
      </c>
      <c r="B5" s="130"/>
      <c r="C5" s="130"/>
      <c r="D5" s="133"/>
      <c r="E5" s="133"/>
      <c r="F5" s="133"/>
      <c r="G5" s="133"/>
      <c r="H5" s="133"/>
      <c r="I5" s="103"/>
      <c r="J5" s="22"/>
    </row>
    <row r="6" spans="1:10" x14ac:dyDescent="0.2">
      <c r="A6" s="71"/>
      <c r="B6" s="71"/>
      <c r="C6" s="71" t="s">
        <v>178</v>
      </c>
      <c r="D6" s="133"/>
      <c r="E6" s="133"/>
      <c r="F6" s="133"/>
      <c r="G6" s="133"/>
      <c r="H6" s="133"/>
      <c r="I6" s="133"/>
      <c r="J6" s="22"/>
    </row>
    <row r="7" spans="1:10" x14ac:dyDescent="0.2">
      <c r="A7" s="71"/>
      <c r="B7" s="71"/>
      <c r="C7" s="71" t="s">
        <v>86</v>
      </c>
      <c r="D7" s="93"/>
      <c r="E7" s="22"/>
      <c r="F7" s="22"/>
      <c r="G7" s="25" t="s">
        <v>130</v>
      </c>
      <c r="H7" s="24" t="s">
        <v>158</v>
      </c>
      <c r="I7" s="22"/>
      <c r="J7" s="22"/>
    </row>
    <row r="8" spans="1:10" ht="6" customHeight="1" x14ac:dyDescent="0.2"/>
    <row r="9" spans="1:10" ht="38.25" x14ac:dyDescent="0.2">
      <c r="A9" s="73" t="s">
        <v>4</v>
      </c>
      <c r="B9" s="132" t="s">
        <v>141</v>
      </c>
      <c r="C9" s="132"/>
      <c r="D9" s="73" t="s">
        <v>1</v>
      </c>
      <c r="E9" s="73" t="s">
        <v>2</v>
      </c>
      <c r="F9" s="73" t="s">
        <v>3</v>
      </c>
      <c r="G9" s="73" t="s">
        <v>84</v>
      </c>
      <c r="H9" s="73" t="s">
        <v>83</v>
      </c>
      <c r="I9" s="73" t="s">
        <v>11</v>
      </c>
      <c r="J9" s="26"/>
    </row>
    <row r="10" spans="1:10" ht="27.75" customHeight="1" x14ac:dyDescent="0.2">
      <c r="A10" s="27">
        <v>4</v>
      </c>
      <c r="B10" s="126" t="s">
        <v>89</v>
      </c>
      <c r="C10" s="126"/>
      <c r="D10" s="126"/>
      <c r="E10" s="126"/>
      <c r="F10" s="126"/>
      <c r="G10" s="163">
        <f>SUM(G11:G20)</f>
        <v>0</v>
      </c>
      <c r="H10" s="163">
        <f>SUM(H11:H20)</f>
        <v>0</v>
      </c>
      <c r="I10" s="28"/>
      <c r="J10" s="29"/>
    </row>
    <row r="11" spans="1:10" x14ac:dyDescent="0.2">
      <c r="A11" s="30" t="s">
        <v>13</v>
      </c>
      <c r="B11" s="122" t="s">
        <v>12</v>
      </c>
      <c r="C11" s="122"/>
      <c r="D11" s="31"/>
      <c r="E11" s="32"/>
      <c r="F11" s="33"/>
      <c r="G11" s="168">
        <f t="shared" ref="G11:G20" si="0">ROUND(E11*F11,2)</f>
        <v>0</v>
      </c>
      <c r="H11" s="168">
        <f t="shared" ref="H11:H64" si="1">ROUND(G11*$D$7,2)</f>
        <v>0</v>
      </c>
      <c r="I11" s="34"/>
      <c r="J11" s="29"/>
    </row>
    <row r="12" spans="1:10" x14ac:dyDescent="0.2">
      <c r="A12" s="30" t="s">
        <v>14</v>
      </c>
      <c r="B12" s="122" t="s">
        <v>12</v>
      </c>
      <c r="C12" s="122"/>
      <c r="D12" s="31"/>
      <c r="E12" s="32"/>
      <c r="F12" s="33"/>
      <c r="G12" s="168">
        <f t="shared" si="0"/>
        <v>0</v>
      </c>
      <c r="H12" s="168">
        <f t="shared" si="1"/>
        <v>0</v>
      </c>
      <c r="I12" s="34"/>
      <c r="J12" s="29"/>
    </row>
    <row r="13" spans="1:10" x14ac:dyDescent="0.2">
      <c r="A13" s="30" t="s">
        <v>15</v>
      </c>
      <c r="B13" s="122" t="s">
        <v>12</v>
      </c>
      <c r="C13" s="122"/>
      <c r="D13" s="31"/>
      <c r="E13" s="32"/>
      <c r="F13" s="33"/>
      <c r="G13" s="168">
        <f t="shared" si="0"/>
        <v>0</v>
      </c>
      <c r="H13" s="168">
        <f t="shared" si="1"/>
        <v>0</v>
      </c>
      <c r="I13" s="34"/>
      <c r="J13" s="29"/>
    </row>
    <row r="14" spans="1:10" x14ac:dyDescent="0.2">
      <c r="A14" s="30" t="s">
        <v>16</v>
      </c>
      <c r="B14" s="122" t="s">
        <v>12</v>
      </c>
      <c r="C14" s="122"/>
      <c r="D14" s="31"/>
      <c r="E14" s="32"/>
      <c r="F14" s="33"/>
      <c r="G14" s="168">
        <f t="shared" si="0"/>
        <v>0</v>
      </c>
      <c r="H14" s="168">
        <f t="shared" si="1"/>
        <v>0</v>
      </c>
      <c r="I14" s="34"/>
      <c r="J14" s="29"/>
    </row>
    <row r="15" spans="1:10" x14ac:dyDescent="0.2">
      <c r="A15" s="30" t="s">
        <v>17</v>
      </c>
      <c r="B15" s="122" t="s">
        <v>12</v>
      </c>
      <c r="C15" s="122"/>
      <c r="D15" s="31"/>
      <c r="E15" s="32"/>
      <c r="F15" s="33"/>
      <c r="G15" s="168">
        <f t="shared" si="0"/>
        <v>0</v>
      </c>
      <c r="H15" s="168">
        <f t="shared" si="1"/>
        <v>0</v>
      </c>
      <c r="I15" s="34"/>
      <c r="J15" s="29"/>
    </row>
    <row r="16" spans="1:10" x14ac:dyDescent="0.2">
      <c r="A16" s="30" t="s">
        <v>18</v>
      </c>
      <c r="B16" s="122" t="s">
        <v>12</v>
      </c>
      <c r="C16" s="122"/>
      <c r="D16" s="31"/>
      <c r="E16" s="32"/>
      <c r="F16" s="33"/>
      <c r="G16" s="168">
        <f t="shared" si="0"/>
        <v>0</v>
      </c>
      <c r="H16" s="168">
        <f t="shared" si="1"/>
        <v>0</v>
      </c>
      <c r="I16" s="34"/>
      <c r="J16" s="29"/>
    </row>
    <row r="17" spans="1:10" x14ac:dyDescent="0.2">
      <c r="A17" s="30" t="s">
        <v>19</v>
      </c>
      <c r="B17" s="122" t="s">
        <v>12</v>
      </c>
      <c r="C17" s="122"/>
      <c r="D17" s="31"/>
      <c r="E17" s="32"/>
      <c r="F17" s="33"/>
      <c r="G17" s="168">
        <f t="shared" si="0"/>
        <v>0</v>
      </c>
      <c r="H17" s="168">
        <f t="shared" si="1"/>
        <v>0</v>
      </c>
      <c r="I17" s="34"/>
      <c r="J17" s="29"/>
    </row>
    <row r="18" spans="1:10" x14ac:dyDescent="0.2">
      <c r="A18" s="30" t="s">
        <v>20</v>
      </c>
      <c r="B18" s="122" t="s">
        <v>12</v>
      </c>
      <c r="C18" s="122"/>
      <c r="D18" s="31"/>
      <c r="E18" s="32"/>
      <c r="F18" s="33"/>
      <c r="G18" s="168">
        <f t="shared" si="0"/>
        <v>0</v>
      </c>
      <c r="H18" s="168">
        <f t="shared" si="1"/>
        <v>0</v>
      </c>
      <c r="I18" s="34"/>
      <c r="J18" s="29"/>
    </row>
    <row r="19" spans="1:10" x14ac:dyDescent="0.2">
      <c r="A19" s="30" t="s">
        <v>21</v>
      </c>
      <c r="B19" s="122" t="s">
        <v>12</v>
      </c>
      <c r="C19" s="122"/>
      <c r="D19" s="31"/>
      <c r="E19" s="32"/>
      <c r="F19" s="33"/>
      <c r="G19" s="168">
        <f t="shared" si="0"/>
        <v>0</v>
      </c>
      <c r="H19" s="168">
        <f t="shared" si="1"/>
        <v>0</v>
      </c>
      <c r="I19" s="34"/>
      <c r="J19" s="29"/>
    </row>
    <row r="20" spans="1:10" x14ac:dyDescent="0.2">
      <c r="A20" s="30" t="s">
        <v>22</v>
      </c>
      <c r="B20" s="122" t="s">
        <v>12</v>
      </c>
      <c r="C20" s="122"/>
      <c r="D20" s="31"/>
      <c r="E20" s="32"/>
      <c r="F20" s="33"/>
      <c r="G20" s="168">
        <f t="shared" si="0"/>
        <v>0</v>
      </c>
      <c r="H20" s="168">
        <f t="shared" si="1"/>
        <v>0</v>
      </c>
      <c r="I20" s="34"/>
      <c r="J20" s="29"/>
    </row>
    <row r="21" spans="1:10" x14ac:dyDescent="0.2">
      <c r="A21" s="27">
        <v>5</v>
      </c>
      <c r="B21" s="126" t="s">
        <v>6</v>
      </c>
      <c r="C21" s="126"/>
      <c r="D21" s="126"/>
      <c r="E21" s="126"/>
      <c r="F21" s="126"/>
      <c r="G21" s="163">
        <f>G22+G33+G49+G65+G116</f>
        <v>0</v>
      </c>
      <c r="H21" s="163">
        <f>H22+H33+H49+H65+H116</f>
        <v>0</v>
      </c>
      <c r="I21" s="28"/>
      <c r="J21" s="29"/>
    </row>
    <row r="22" spans="1:10" x14ac:dyDescent="0.2">
      <c r="A22" s="35" t="s">
        <v>7</v>
      </c>
      <c r="B22" s="127" t="s">
        <v>97</v>
      </c>
      <c r="C22" s="128"/>
      <c r="D22" s="128"/>
      <c r="E22" s="128"/>
      <c r="F22" s="129"/>
      <c r="G22" s="161">
        <f>SUM(G23:G32)</f>
        <v>0</v>
      </c>
      <c r="H22" s="161">
        <f>SUM(H23:H32)</f>
        <v>0</v>
      </c>
      <c r="I22" s="36"/>
      <c r="J22" s="37"/>
    </row>
    <row r="23" spans="1:10" x14ac:dyDescent="0.2">
      <c r="A23" s="30" t="s">
        <v>23</v>
      </c>
      <c r="B23" s="122" t="s">
        <v>54</v>
      </c>
      <c r="C23" s="122"/>
      <c r="D23" s="31"/>
      <c r="E23" s="32"/>
      <c r="F23" s="33"/>
      <c r="G23" s="168">
        <f t="shared" ref="G23:G32" si="2">ROUND(E23*F23,2)</f>
        <v>0</v>
      </c>
      <c r="H23" s="168">
        <f t="shared" si="1"/>
        <v>0</v>
      </c>
      <c r="I23" s="34"/>
      <c r="J23" s="29"/>
    </row>
    <row r="24" spans="1:10" x14ac:dyDescent="0.2">
      <c r="A24" s="30" t="s">
        <v>24</v>
      </c>
      <c r="B24" s="122" t="s">
        <v>54</v>
      </c>
      <c r="C24" s="122"/>
      <c r="D24" s="31"/>
      <c r="E24" s="32"/>
      <c r="F24" s="33"/>
      <c r="G24" s="168">
        <f t="shared" si="2"/>
        <v>0</v>
      </c>
      <c r="H24" s="168">
        <f t="shared" si="1"/>
        <v>0</v>
      </c>
      <c r="I24" s="34"/>
      <c r="J24" s="29"/>
    </row>
    <row r="25" spans="1:10" x14ac:dyDescent="0.2">
      <c r="A25" s="30" t="s">
        <v>25</v>
      </c>
      <c r="B25" s="122" t="s">
        <v>54</v>
      </c>
      <c r="C25" s="122"/>
      <c r="D25" s="31"/>
      <c r="E25" s="32"/>
      <c r="F25" s="33"/>
      <c r="G25" s="168">
        <f t="shared" si="2"/>
        <v>0</v>
      </c>
      <c r="H25" s="168">
        <f t="shared" si="1"/>
        <v>0</v>
      </c>
      <c r="I25" s="34"/>
      <c r="J25" s="29"/>
    </row>
    <row r="26" spans="1:10" x14ac:dyDescent="0.2">
      <c r="A26" s="30" t="s">
        <v>26</v>
      </c>
      <c r="B26" s="122" t="s">
        <v>54</v>
      </c>
      <c r="C26" s="122"/>
      <c r="D26" s="31"/>
      <c r="E26" s="32"/>
      <c r="F26" s="33"/>
      <c r="G26" s="168">
        <f t="shared" si="2"/>
        <v>0</v>
      </c>
      <c r="H26" s="168">
        <f t="shared" si="1"/>
        <v>0</v>
      </c>
      <c r="I26" s="34"/>
      <c r="J26" s="29"/>
    </row>
    <row r="27" spans="1:10" x14ac:dyDescent="0.2">
      <c r="A27" s="30" t="s">
        <v>27</v>
      </c>
      <c r="B27" s="122" t="s">
        <v>54</v>
      </c>
      <c r="C27" s="122"/>
      <c r="D27" s="31"/>
      <c r="E27" s="32"/>
      <c r="F27" s="33"/>
      <c r="G27" s="168">
        <f t="shared" si="2"/>
        <v>0</v>
      </c>
      <c r="H27" s="168">
        <f t="shared" si="1"/>
        <v>0</v>
      </c>
      <c r="I27" s="34"/>
      <c r="J27" s="29"/>
    </row>
    <row r="28" spans="1:10" x14ac:dyDescent="0.2">
      <c r="A28" s="30" t="s">
        <v>28</v>
      </c>
      <c r="B28" s="122" t="s">
        <v>54</v>
      </c>
      <c r="C28" s="122"/>
      <c r="D28" s="31"/>
      <c r="E28" s="32"/>
      <c r="F28" s="33"/>
      <c r="G28" s="168">
        <f t="shared" si="2"/>
        <v>0</v>
      </c>
      <c r="H28" s="168">
        <f t="shared" si="1"/>
        <v>0</v>
      </c>
      <c r="I28" s="34"/>
      <c r="J28" s="29"/>
    </row>
    <row r="29" spans="1:10" x14ac:dyDescent="0.2">
      <c r="A29" s="30" t="s">
        <v>29</v>
      </c>
      <c r="B29" s="122" t="s">
        <v>54</v>
      </c>
      <c r="C29" s="122"/>
      <c r="D29" s="31"/>
      <c r="E29" s="32"/>
      <c r="F29" s="33"/>
      <c r="G29" s="168">
        <f t="shared" si="2"/>
        <v>0</v>
      </c>
      <c r="H29" s="168">
        <f t="shared" si="1"/>
        <v>0</v>
      </c>
      <c r="I29" s="34"/>
      <c r="J29" s="29"/>
    </row>
    <row r="30" spans="1:10" x14ac:dyDescent="0.2">
      <c r="A30" s="30" t="s">
        <v>30</v>
      </c>
      <c r="B30" s="122" t="s">
        <v>54</v>
      </c>
      <c r="C30" s="122"/>
      <c r="D30" s="31"/>
      <c r="E30" s="32"/>
      <c r="F30" s="33"/>
      <c r="G30" s="168">
        <f t="shared" si="2"/>
        <v>0</v>
      </c>
      <c r="H30" s="168">
        <f t="shared" si="1"/>
        <v>0</v>
      </c>
      <c r="I30" s="34"/>
      <c r="J30" s="29"/>
    </row>
    <row r="31" spans="1:10" x14ac:dyDescent="0.2">
      <c r="A31" s="30" t="s">
        <v>31</v>
      </c>
      <c r="B31" s="122" t="s">
        <v>54</v>
      </c>
      <c r="C31" s="122"/>
      <c r="D31" s="31"/>
      <c r="E31" s="32"/>
      <c r="F31" s="33"/>
      <c r="G31" s="168">
        <f t="shared" si="2"/>
        <v>0</v>
      </c>
      <c r="H31" s="168">
        <f t="shared" si="1"/>
        <v>0</v>
      </c>
      <c r="I31" s="34"/>
      <c r="J31" s="29"/>
    </row>
    <row r="32" spans="1:10" x14ac:dyDescent="0.2">
      <c r="A32" s="30" t="s">
        <v>32</v>
      </c>
      <c r="B32" s="122" t="s">
        <v>54</v>
      </c>
      <c r="C32" s="122"/>
      <c r="D32" s="31"/>
      <c r="E32" s="32"/>
      <c r="F32" s="33"/>
      <c r="G32" s="168">
        <f t="shared" si="2"/>
        <v>0</v>
      </c>
      <c r="H32" s="168">
        <f t="shared" si="1"/>
        <v>0</v>
      </c>
      <c r="I32" s="34"/>
      <c r="J32" s="29"/>
    </row>
    <row r="33" spans="1:10" ht="25.5" customHeight="1" x14ac:dyDescent="0.2">
      <c r="A33" s="35" t="s">
        <v>8</v>
      </c>
      <c r="B33" s="127" t="s">
        <v>140</v>
      </c>
      <c r="C33" s="128"/>
      <c r="D33" s="128"/>
      <c r="E33" s="128"/>
      <c r="F33" s="129"/>
      <c r="G33" s="161">
        <f>SUM(G34:G50)</f>
        <v>0</v>
      </c>
      <c r="H33" s="161">
        <f>SUM(H34:H50)</f>
        <v>0</v>
      </c>
      <c r="I33" s="36"/>
      <c r="J33" s="37"/>
    </row>
    <row r="34" spans="1:10" x14ac:dyDescent="0.2">
      <c r="A34" s="30" t="s">
        <v>33</v>
      </c>
      <c r="B34" s="122" t="s">
        <v>12</v>
      </c>
      <c r="C34" s="122"/>
      <c r="D34" s="31"/>
      <c r="E34" s="32"/>
      <c r="F34" s="33"/>
      <c r="G34" s="168">
        <f t="shared" ref="G34:G48" si="3">ROUND(E34*F34,2)</f>
        <v>0</v>
      </c>
      <c r="H34" s="168">
        <f t="shared" ref="H34:H48" si="4">ROUND(G34*$D$7,2)</f>
        <v>0</v>
      </c>
      <c r="I34" s="34"/>
      <c r="J34" s="29"/>
    </row>
    <row r="35" spans="1:10" x14ac:dyDescent="0.2">
      <c r="A35" s="30" t="s">
        <v>34</v>
      </c>
      <c r="B35" s="122" t="s">
        <v>12</v>
      </c>
      <c r="C35" s="122"/>
      <c r="D35" s="31"/>
      <c r="E35" s="32"/>
      <c r="F35" s="33"/>
      <c r="G35" s="168">
        <f t="shared" si="3"/>
        <v>0</v>
      </c>
      <c r="H35" s="168">
        <f t="shared" si="4"/>
        <v>0</v>
      </c>
      <c r="I35" s="34"/>
      <c r="J35" s="29"/>
    </row>
    <row r="36" spans="1:10" x14ac:dyDescent="0.2">
      <c r="A36" s="30" t="s">
        <v>35</v>
      </c>
      <c r="B36" s="122" t="s">
        <v>12</v>
      </c>
      <c r="C36" s="122"/>
      <c r="D36" s="31"/>
      <c r="E36" s="32"/>
      <c r="F36" s="33"/>
      <c r="G36" s="168">
        <f t="shared" si="3"/>
        <v>0</v>
      </c>
      <c r="H36" s="168">
        <f t="shared" si="4"/>
        <v>0</v>
      </c>
      <c r="I36" s="34"/>
      <c r="J36" s="29"/>
    </row>
    <row r="37" spans="1:10" x14ac:dyDescent="0.2">
      <c r="A37" s="30" t="s">
        <v>36</v>
      </c>
      <c r="B37" s="122" t="s">
        <v>12</v>
      </c>
      <c r="C37" s="122"/>
      <c r="D37" s="31"/>
      <c r="E37" s="32"/>
      <c r="F37" s="33"/>
      <c r="G37" s="168">
        <f t="shared" si="3"/>
        <v>0</v>
      </c>
      <c r="H37" s="168">
        <f t="shared" si="4"/>
        <v>0</v>
      </c>
      <c r="I37" s="34"/>
      <c r="J37" s="29"/>
    </row>
    <row r="38" spans="1:10" x14ac:dyDescent="0.2">
      <c r="A38" s="30" t="s">
        <v>37</v>
      </c>
      <c r="B38" s="122" t="s">
        <v>12</v>
      </c>
      <c r="C38" s="122"/>
      <c r="D38" s="31"/>
      <c r="E38" s="32"/>
      <c r="F38" s="33"/>
      <c r="G38" s="168">
        <f t="shared" si="3"/>
        <v>0</v>
      </c>
      <c r="H38" s="168">
        <f t="shared" si="4"/>
        <v>0</v>
      </c>
      <c r="I38" s="34"/>
      <c r="J38" s="29"/>
    </row>
    <row r="39" spans="1:10" x14ac:dyDescent="0.2">
      <c r="A39" s="30" t="s">
        <v>38</v>
      </c>
      <c r="B39" s="122" t="s">
        <v>12</v>
      </c>
      <c r="C39" s="122"/>
      <c r="D39" s="31"/>
      <c r="E39" s="32"/>
      <c r="F39" s="33"/>
      <c r="G39" s="168">
        <f t="shared" si="3"/>
        <v>0</v>
      </c>
      <c r="H39" s="168">
        <f t="shared" si="4"/>
        <v>0</v>
      </c>
      <c r="I39" s="34"/>
      <c r="J39" s="29"/>
    </row>
    <row r="40" spans="1:10" x14ac:dyDescent="0.2">
      <c r="A40" s="30" t="s">
        <v>39</v>
      </c>
      <c r="B40" s="122" t="s">
        <v>12</v>
      </c>
      <c r="C40" s="122"/>
      <c r="D40" s="31"/>
      <c r="E40" s="32"/>
      <c r="F40" s="33"/>
      <c r="G40" s="168">
        <f t="shared" si="3"/>
        <v>0</v>
      </c>
      <c r="H40" s="168">
        <f t="shared" si="4"/>
        <v>0</v>
      </c>
      <c r="I40" s="34"/>
      <c r="J40" s="29"/>
    </row>
    <row r="41" spans="1:10" x14ac:dyDescent="0.2">
      <c r="A41" s="30" t="s">
        <v>40</v>
      </c>
      <c r="B41" s="122" t="s">
        <v>12</v>
      </c>
      <c r="C41" s="122"/>
      <c r="D41" s="31"/>
      <c r="E41" s="32"/>
      <c r="F41" s="33"/>
      <c r="G41" s="168">
        <f t="shared" si="3"/>
        <v>0</v>
      </c>
      <c r="H41" s="168">
        <f t="shared" si="4"/>
        <v>0</v>
      </c>
      <c r="I41" s="34"/>
      <c r="J41" s="29"/>
    </row>
    <row r="42" spans="1:10" x14ac:dyDescent="0.2">
      <c r="A42" s="30" t="s">
        <v>41</v>
      </c>
      <c r="B42" s="122" t="s">
        <v>12</v>
      </c>
      <c r="C42" s="122"/>
      <c r="D42" s="31"/>
      <c r="E42" s="32"/>
      <c r="F42" s="33"/>
      <c r="G42" s="168">
        <f t="shared" si="3"/>
        <v>0</v>
      </c>
      <c r="H42" s="168">
        <f t="shared" si="4"/>
        <v>0</v>
      </c>
      <c r="I42" s="34"/>
      <c r="J42" s="29"/>
    </row>
    <row r="43" spans="1:10" x14ac:dyDescent="0.2">
      <c r="A43" s="30" t="s">
        <v>42</v>
      </c>
      <c r="B43" s="122" t="s">
        <v>12</v>
      </c>
      <c r="C43" s="122"/>
      <c r="D43" s="31"/>
      <c r="E43" s="32"/>
      <c r="F43" s="33"/>
      <c r="G43" s="168">
        <f t="shared" si="3"/>
        <v>0</v>
      </c>
      <c r="H43" s="168">
        <f t="shared" si="4"/>
        <v>0</v>
      </c>
      <c r="I43" s="34"/>
      <c r="J43" s="29"/>
    </row>
    <row r="44" spans="1:10" x14ac:dyDescent="0.2">
      <c r="A44" s="30" t="s">
        <v>147</v>
      </c>
      <c r="B44" s="122" t="s">
        <v>12</v>
      </c>
      <c r="C44" s="122"/>
      <c r="D44" s="31"/>
      <c r="E44" s="32"/>
      <c r="F44" s="33"/>
      <c r="G44" s="168">
        <f t="shared" si="3"/>
        <v>0</v>
      </c>
      <c r="H44" s="168">
        <f t="shared" si="4"/>
        <v>0</v>
      </c>
      <c r="I44" s="34"/>
      <c r="J44" s="29"/>
    </row>
    <row r="45" spans="1:10" x14ac:dyDescent="0.2">
      <c r="A45" s="30" t="s">
        <v>148</v>
      </c>
      <c r="B45" s="122" t="s">
        <v>12</v>
      </c>
      <c r="C45" s="122"/>
      <c r="D45" s="31"/>
      <c r="E45" s="32"/>
      <c r="F45" s="33"/>
      <c r="G45" s="168">
        <f t="shared" si="3"/>
        <v>0</v>
      </c>
      <c r="H45" s="168">
        <f t="shared" si="4"/>
        <v>0</v>
      </c>
      <c r="I45" s="34"/>
      <c r="J45" s="29"/>
    </row>
    <row r="46" spans="1:10" x14ac:dyDescent="0.2">
      <c r="A46" s="30" t="s">
        <v>149</v>
      </c>
      <c r="B46" s="122" t="s">
        <v>12</v>
      </c>
      <c r="C46" s="122"/>
      <c r="D46" s="31"/>
      <c r="E46" s="32"/>
      <c r="F46" s="33"/>
      <c r="G46" s="168">
        <f t="shared" si="3"/>
        <v>0</v>
      </c>
      <c r="H46" s="168">
        <f t="shared" si="4"/>
        <v>0</v>
      </c>
      <c r="I46" s="34"/>
      <c r="J46" s="29"/>
    </row>
    <row r="47" spans="1:10" x14ac:dyDescent="0.2">
      <c r="A47" s="30" t="s">
        <v>150</v>
      </c>
      <c r="B47" s="122" t="s">
        <v>12</v>
      </c>
      <c r="C47" s="122"/>
      <c r="D47" s="31"/>
      <c r="E47" s="32"/>
      <c r="F47" s="33"/>
      <c r="G47" s="168">
        <f t="shared" si="3"/>
        <v>0</v>
      </c>
      <c r="H47" s="168">
        <f t="shared" si="4"/>
        <v>0</v>
      </c>
      <c r="I47" s="34"/>
      <c r="J47" s="29"/>
    </row>
    <row r="48" spans="1:10" x14ac:dyDescent="0.2">
      <c r="A48" s="30" t="s">
        <v>151</v>
      </c>
      <c r="B48" s="122" t="s">
        <v>12</v>
      </c>
      <c r="C48" s="122"/>
      <c r="D48" s="31"/>
      <c r="E48" s="32"/>
      <c r="F48" s="33"/>
      <c r="G48" s="168">
        <f t="shared" si="3"/>
        <v>0</v>
      </c>
      <c r="H48" s="168">
        <f t="shared" si="4"/>
        <v>0</v>
      </c>
      <c r="I48" s="34"/>
      <c r="J48" s="29"/>
    </row>
    <row r="49" spans="1:19" ht="51.75" customHeight="1" x14ac:dyDescent="0.2">
      <c r="A49" s="35" t="s">
        <v>9</v>
      </c>
      <c r="B49" s="127" t="s">
        <v>98</v>
      </c>
      <c r="C49" s="128"/>
      <c r="D49" s="128"/>
      <c r="E49" s="128"/>
      <c r="F49" s="129"/>
      <c r="G49" s="161">
        <f>SUM(G50:G64)</f>
        <v>0</v>
      </c>
      <c r="H49" s="161">
        <f>SUM(H50:H64)</f>
        <v>0</v>
      </c>
      <c r="I49" s="36"/>
      <c r="J49" s="29"/>
      <c r="K49" s="38" t="s">
        <v>100</v>
      </c>
      <c r="L49" s="38" t="s">
        <v>101</v>
      </c>
      <c r="M49" s="38" t="s">
        <v>102</v>
      </c>
      <c r="N49" s="38" t="s">
        <v>103</v>
      </c>
      <c r="O49" s="38" t="s">
        <v>104</v>
      </c>
      <c r="P49" s="38" t="s">
        <v>105</v>
      </c>
      <c r="Q49" s="38" t="s">
        <v>106</v>
      </c>
      <c r="R49" s="38" t="s">
        <v>107</v>
      </c>
    </row>
    <row r="50" spans="1:19" ht="12.75" customHeight="1" x14ac:dyDescent="0.2">
      <c r="A50" s="30" t="s">
        <v>44</v>
      </c>
      <c r="B50" s="122" t="s">
        <v>99</v>
      </c>
      <c r="C50" s="122"/>
      <c r="D50" s="31"/>
      <c r="E50" s="173">
        <v>1</v>
      </c>
      <c r="F50" s="168">
        <f>R50</f>
        <v>0</v>
      </c>
      <c r="G50" s="168">
        <f t="shared" ref="G50:G64" si="5">ROUND(E50*F50,2)</f>
        <v>0</v>
      </c>
      <c r="H50" s="168">
        <f t="shared" si="1"/>
        <v>0</v>
      </c>
      <c r="I50" s="34"/>
      <c r="J50" s="29"/>
      <c r="K50" s="39"/>
      <c r="L50" s="40"/>
      <c r="M50" s="40"/>
      <c r="N50" s="40"/>
      <c r="O50" s="174" t="str">
        <f>IFERROR(ROUND((L50-N50)/M50,2),"0")</f>
        <v>0</v>
      </c>
      <c r="P50" s="40"/>
      <c r="Q50" s="41"/>
      <c r="R50" s="174">
        <f>O50*P50*Q50</f>
        <v>0</v>
      </c>
      <c r="S50" s="175" t="str">
        <f ca="1">IF(K50=0," ",IF(K50+(M50*30.5)&lt;TODAY(),"DĖMESIO! Patikrinkite, ar nurodytas turtas dar nėra nudėvėtas, amortizuotas"," "))</f>
        <v xml:space="preserve"> </v>
      </c>
    </row>
    <row r="51" spans="1:19" ht="12.75" customHeight="1" x14ac:dyDescent="0.2">
      <c r="A51" s="30" t="s">
        <v>45</v>
      </c>
      <c r="B51" s="122" t="s">
        <v>99</v>
      </c>
      <c r="C51" s="122"/>
      <c r="D51" s="31"/>
      <c r="E51" s="173">
        <v>1</v>
      </c>
      <c r="F51" s="168">
        <f t="shared" ref="F51:F64" si="6">R51</f>
        <v>0</v>
      </c>
      <c r="G51" s="168">
        <f t="shared" si="5"/>
        <v>0</v>
      </c>
      <c r="H51" s="168">
        <f t="shared" si="1"/>
        <v>0</v>
      </c>
      <c r="I51" s="34"/>
      <c r="J51" s="29"/>
      <c r="K51" s="39"/>
      <c r="L51" s="40"/>
      <c r="M51" s="40"/>
      <c r="N51" s="40"/>
      <c r="O51" s="174" t="str">
        <f t="shared" ref="O51:O64" si="7">IFERROR(ROUND((L51-N51)/M51,2),"0")</f>
        <v>0</v>
      </c>
      <c r="P51" s="40"/>
      <c r="Q51" s="41"/>
      <c r="R51" s="174">
        <f t="shared" ref="R51:R64" si="8">O51*P51*Q51</f>
        <v>0</v>
      </c>
      <c r="S51" s="175" t="str">
        <f t="shared" ref="S51:S64" ca="1" si="9">IF(K51=0," ",IF(K51+(M51*30.5)&lt;TODAY(),"DĖMESIO! Patikrinkite, ar nurodytas turtas dar nėra nudėvėtas, amortizuotas"," "))</f>
        <v xml:space="preserve"> </v>
      </c>
    </row>
    <row r="52" spans="1:19" ht="12.75" customHeight="1" x14ac:dyDescent="0.2">
      <c r="A52" s="30" t="s">
        <v>46</v>
      </c>
      <c r="B52" s="122" t="s">
        <v>99</v>
      </c>
      <c r="C52" s="122"/>
      <c r="D52" s="31"/>
      <c r="E52" s="173">
        <v>1</v>
      </c>
      <c r="F52" s="168">
        <f t="shared" si="6"/>
        <v>0</v>
      </c>
      <c r="G52" s="168">
        <f t="shared" si="5"/>
        <v>0</v>
      </c>
      <c r="H52" s="168">
        <f t="shared" si="1"/>
        <v>0</v>
      </c>
      <c r="I52" s="34"/>
      <c r="J52" s="29"/>
      <c r="K52" s="39"/>
      <c r="L52" s="40"/>
      <c r="M52" s="40"/>
      <c r="N52" s="40"/>
      <c r="O52" s="174" t="str">
        <f t="shared" si="7"/>
        <v>0</v>
      </c>
      <c r="P52" s="40"/>
      <c r="Q52" s="41"/>
      <c r="R52" s="174">
        <f t="shared" si="8"/>
        <v>0</v>
      </c>
      <c r="S52" s="175" t="str">
        <f t="shared" ca="1" si="9"/>
        <v xml:space="preserve"> </v>
      </c>
    </row>
    <row r="53" spans="1:19" ht="12.75" customHeight="1" x14ac:dyDescent="0.2">
      <c r="A53" s="30" t="s">
        <v>47</v>
      </c>
      <c r="B53" s="122" t="s">
        <v>99</v>
      </c>
      <c r="C53" s="122"/>
      <c r="D53" s="31"/>
      <c r="E53" s="173">
        <v>1</v>
      </c>
      <c r="F53" s="168">
        <f t="shared" si="6"/>
        <v>0</v>
      </c>
      <c r="G53" s="168">
        <f t="shared" si="5"/>
        <v>0</v>
      </c>
      <c r="H53" s="168">
        <f t="shared" si="1"/>
        <v>0</v>
      </c>
      <c r="I53" s="34"/>
      <c r="J53" s="29"/>
      <c r="K53" s="39"/>
      <c r="L53" s="40"/>
      <c r="M53" s="40"/>
      <c r="N53" s="40"/>
      <c r="O53" s="174" t="str">
        <f t="shared" si="7"/>
        <v>0</v>
      </c>
      <c r="P53" s="40"/>
      <c r="Q53" s="41"/>
      <c r="R53" s="174">
        <f t="shared" si="8"/>
        <v>0</v>
      </c>
      <c r="S53" s="175" t="str">
        <f t="shared" ca="1" si="9"/>
        <v xml:space="preserve"> </v>
      </c>
    </row>
    <row r="54" spans="1:19" ht="12.75" customHeight="1" x14ac:dyDescent="0.2">
      <c r="A54" s="30" t="s">
        <v>48</v>
      </c>
      <c r="B54" s="122" t="s">
        <v>99</v>
      </c>
      <c r="C54" s="122"/>
      <c r="D54" s="31"/>
      <c r="E54" s="173">
        <v>1</v>
      </c>
      <c r="F54" s="168">
        <f t="shared" si="6"/>
        <v>0</v>
      </c>
      <c r="G54" s="168">
        <f t="shared" si="5"/>
        <v>0</v>
      </c>
      <c r="H54" s="168">
        <f t="shared" si="1"/>
        <v>0</v>
      </c>
      <c r="I54" s="34"/>
      <c r="J54" s="29"/>
      <c r="K54" s="39"/>
      <c r="L54" s="40"/>
      <c r="M54" s="40"/>
      <c r="N54" s="40"/>
      <c r="O54" s="174" t="str">
        <f t="shared" si="7"/>
        <v>0</v>
      </c>
      <c r="P54" s="40"/>
      <c r="Q54" s="41"/>
      <c r="R54" s="174">
        <f t="shared" si="8"/>
        <v>0</v>
      </c>
      <c r="S54" s="175" t="str">
        <f t="shared" ca="1" si="9"/>
        <v xml:space="preserve"> </v>
      </c>
    </row>
    <row r="55" spans="1:19" ht="12.75" customHeight="1" x14ac:dyDescent="0.2">
      <c r="A55" s="30" t="s">
        <v>49</v>
      </c>
      <c r="B55" s="122" t="s">
        <v>99</v>
      </c>
      <c r="C55" s="122"/>
      <c r="D55" s="31"/>
      <c r="E55" s="173">
        <v>1</v>
      </c>
      <c r="F55" s="168">
        <f t="shared" si="6"/>
        <v>0</v>
      </c>
      <c r="G55" s="168">
        <f t="shared" si="5"/>
        <v>0</v>
      </c>
      <c r="H55" s="168">
        <f t="shared" si="1"/>
        <v>0</v>
      </c>
      <c r="I55" s="34"/>
      <c r="J55" s="29"/>
      <c r="K55" s="39"/>
      <c r="L55" s="40"/>
      <c r="M55" s="40"/>
      <c r="N55" s="40"/>
      <c r="O55" s="174" t="str">
        <f t="shared" si="7"/>
        <v>0</v>
      </c>
      <c r="P55" s="40"/>
      <c r="Q55" s="41"/>
      <c r="R55" s="174">
        <f t="shared" si="8"/>
        <v>0</v>
      </c>
      <c r="S55" s="175" t="str">
        <f t="shared" ca="1" si="9"/>
        <v xml:space="preserve"> </v>
      </c>
    </row>
    <row r="56" spans="1:19" ht="12.75" customHeight="1" x14ac:dyDescent="0.2">
      <c r="A56" s="30" t="s">
        <v>50</v>
      </c>
      <c r="B56" s="122" t="s">
        <v>99</v>
      </c>
      <c r="C56" s="122"/>
      <c r="D56" s="31"/>
      <c r="E56" s="173">
        <v>1</v>
      </c>
      <c r="F56" s="168">
        <f t="shared" si="6"/>
        <v>0</v>
      </c>
      <c r="G56" s="168">
        <f t="shared" si="5"/>
        <v>0</v>
      </c>
      <c r="H56" s="168">
        <f t="shared" si="1"/>
        <v>0</v>
      </c>
      <c r="I56" s="34"/>
      <c r="J56" s="29"/>
      <c r="K56" s="39"/>
      <c r="L56" s="40"/>
      <c r="M56" s="40"/>
      <c r="N56" s="40"/>
      <c r="O56" s="174" t="str">
        <f t="shared" si="7"/>
        <v>0</v>
      </c>
      <c r="P56" s="40"/>
      <c r="Q56" s="41"/>
      <c r="R56" s="174">
        <f t="shared" si="8"/>
        <v>0</v>
      </c>
      <c r="S56" s="175" t="str">
        <f t="shared" ca="1" si="9"/>
        <v xml:space="preserve"> </v>
      </c>
    </row>
    <row r="57" spans="1:19" ht="12.75" customHeight="1" x14ac:dyDescent="0.2">
      <c r="A57" s="30" t="s">
        <v>51</v>
      </c>
      <c r="B57" s="122" t="s">
        <v>99</v>
      </c>
      <c r="C57" s="122"/>
      <c r="D57" s="31"/>
      <c r="E57" s="173">
        <v>1</v>
      </c>
      <c r="F57" s="168">
        <f t="shared" si="6"/>
        <v>0</v>
      </c>
      <c r="G57" s="168">
        <f t="shared" si="5"/>
        <v>0</v>
      </c>
      <c r="H57" s="168">
        <f t="shared" si="1"/>
        <v>0</v>
      </c>
      <c r="I57" s="34"/>
      <c r="J57" s="29"/>
      <c r="K57" s="39"/>
      <c r="L57" s="40"/>
      <c r="M57" s="40"/>
      <c r="N57" s="40"/>
      <c r="O57" s="174" t="str">
        <f t="shared" si="7"/>
        <v>0</v>
      </c>
      <c r="P57" s="40"/>
      <c r="Q57" s="41"/>
      <c r="R57" s="174">
        <f t="shared" si="8"/>
        <v>0</v>
      </c>
      <c r="S57" s="175" t="str">
        <f t="shared" ca="1" si="9"/>
        <v xml:space="preserve"> </v>
      </c>
    </row>
    <row r="58" spans="1:19" ht="12.75" customHeight="1" x14ac:dyDescent="0.2">
      <c r="A58" s="30" t="s">
        <v>52</v>
      </c>
      <c r="B58" s="122" t="s">
        <v>99</v>
      </c>
      <c r="C58" s="122"/>
      <c r="D58" s="31"/>
      <c r="E58" s="173">
        <v>1</v>
      </c>
      <c r="F58" s="168">
        <f t="shared" si="6"/>
        <v>0</v>
      </c>
      <c r="G58" s="168">
        <f t="shared" si="5"/>
        <v>0</v>
      </c>
      <c r="H58" s="168">
        <f t="shared" si="1"/>
        <v>0</v>
      </c>
      <c r="I58" s="34"/>
      <c r="J58" s="29"/>
      <c r="K58" s="39"/>
      <c r="L58" s="40"/>
      <c r="M58" s="40"/>
      <c r="N58" s="40"/>
      <c r="O58" s="174" t="str">
        <f t="shared" si="7"/>
        <v>0</v>
      </c>
      <c r="P58" s="40"/>
      <c r="Q58" s="41"/>
      <c r="R58" s="174">
        <f t="shared" si="8"/>
        <v>0</v>
      </c>
      <c r="S58" s="175" t="str">
        <f t="shared" ca="1" si="9"/>
        <v xml:space="preserve"> </v>
      </c>
    </row>
    <row r="59" spans="1:19" ht="12.75" customHeight="1" x14ac:dyDescent="0.2">
      <c r="A59" s="30" t="s">
        <v>53</v>
      </c>
      <c r="B59" s="122" t="s">
        <v>99</v>
      </c>
      <c r="C59" s="122"/>
      <c r="D59" s="31"/>
      <c r="E59" s="173">
        <v>1</v>
      </c>
      <c r="F59" s="168">
        <f t="shared" si="6"/>
        <v>0</v>
      </c>
      <c r="G59" s="168">
        <f t="shared" si="5"/>
        <v>0</v>
      </c>
      <c r="H59" s="168">
        <f t="shared" si="1"/>
        <v>0</v>
      </c>
      <c r="I59" s="34"/>
      <c r="J59" s="29"/>
      <c r="K59" s="39"/>
      <c r="L59" s="40"/>
      <c r="M59" s="40"/>
      <c r="N59" s="40"/>
      <c r="O59" s="174" t="str">
        <f t="shared" si="7"/>
        <v>0</v>
      </c>
      <c r="P59" s="40"/>
      <c r="Q59" s="41"/>
      <c r="R59" s="174">
        <f t="shared" si="8"/>
        <v>0</v>
      </c>
      <c r="S59" s="175" t="str">
        <f t="shared" ca="1" si="9"/>
        <v xml:space="preserve"> </v>
      </c>
    </row>
    <row r="60" spans="1:19" ht="12.75" customHeight="1" x14ac:dyDescent="0.2">
      <c r="A60" s="30" t="s">
        <v>90</v>
      </c>
      <c r="B60" s="122" t="s">
        <v>99</v>
      </c>
      <c r="C60" s="122"/>
      <c r="D60" s="31"/>
      <c r="E60" s="173">
        <v>1</v>
      </c>
      <c r="F60" s="168">
        <f t="shared" si="6"/>
        <v>0</v>
      </c>
      <c r="G60" s="168">
        <f t="shared" si="5"/>
        <v>0</v>
      </c>
      <c r="H60" s="168">
        <f t="shared" si="1"/>
        <v>0</v>
      </c>
      <c r="I60" s="34"/>
      <c r="J60" s="29"/>
      <c r="K60" s="39"/>
      <c r="L60" s="40"/>
      <c r="M60" s="40"/>
      <c r="N60" s="40"/>
      <c r="O60" s="174" t="str">
        <f t="shared" si="7"/>
        <v>0</v>
      </c>
      <c r="P60" s="40"/>
      <c r="Q60" s="41"/>
      <c r="R60" s="174">
        <f t="shared" si="8"/>
        <v>0</v>
      </c>
      <c r="S60" s="175" t="str">
        <f t="shared" ca="1" si="9"/>
        <v xml:space="preserve"> </v>
      </c>
    </row>
    <row r="61" spans="1:19" ht="12.75" customHeight="1" x14ac:dyDescent="0.2">
      <c r="A61" s="30" t="s">
        <v>91</v>
      </c>
      <c r="B61" s="122" t="s">
        <v>99</v>
      </c>
      <c r="C61" s="122"/>
      <c r="D61" s="31"/>
      <c r="E61" s="173">
        <v>1</v>
      </c>
      <c r="F61" s="168">
        <f t="shared" si="6"/>
        <v>0</v>
      </c>
      <c r="G61" s="168">
        <f t="shared" si="5"/>
        <v>0</v>
      </c>
      <c r="H61" s="168">
        <f t="shared" si="1"/>
        <v>0</v>
      </c>
      <c r="I61" s="34"/>
      <c r="J61" s="29"/>
      <c r="K61" s="39"/>
      <c r="L61" s="40"/>
      <c r="M61" s="40"/>
      <c r="N61" s="40"/>
      <c r="O61" s="174" t="str">
        <f t="shared" si="7"/>
        <v>0</v>
      </c>
      <c r="P61" s="40"/>
      <c r="Q61" s="41"/>
      <c r="R61" s="174">
        <f t="shared" si="8"/>
        <v>0</v>
      </c>
      <c r="S61" s="175" t="str">
        <f t="shared" ca="1" si="9"/>
        <v xml:space="preserve"> </v>
      </c>
    </row>
    <row r="62" spans="1:19" ht="12.75" customHeight="1" x14ac:dyDescent="0.2">
      <c r="A62" s="30" t="s">
        <v>92</v>
      </c>
      <c r="B62" s="122" t="s">
        <v>99</v>
      </c>
      <c r="C62" s="122"/>
      <c r="D62" s="31"/>
      <c r="E62" s="173">
        <v>1</v>
      </c>
      <c r="F62" s="168">
        <f t="shared" si="6"/>
        <v>0</v>
      </c>
      <c r="G62" s="168">
        <f t="shared" si="5"/>
        <v>0</v>
      </c>
      <c r="H62" s="168">
        <f t="shared" si="1"/>
        <v>0</v>
      </c>
      <c r="I62" s="34"/>
      <c r="J62" s="29"/>
      <c r="K62" s="39"/>
      <c r="L62" s="40"/>
      <c r="M62" s="40"/>
      <c r="N62" s="40"/>
      <c r="O62" s="174" t="str">
        <f t="shared" si="7"/>
        <v>0</v>
      </c>
      <c r="P62" s="40"/>
      <c r="Q62" s="41"/>
      <c r="R62" s="174">
        <f t="shared" si="8"/>
        <v>0</v>
      </c>
      <c r="S62" s="175" t="str">
        <f t="shared" ca="1" si="9"/>
        <v xml:space="preserve"> </v>
      </c>
    </row>
    <row r="63" spans="1:19" ht="12.75" customHeight="1" x14ac:dyDescent="0.2">
      <c r="A63" s="30" t="s">
        <v>93</v>
      </c>
      <c r="B63" s="122" t="s">
        <v>99</v>
      </c>
      <c r="C63" s="122"/>
      <c r="D63" s="31"/>
      <c r="E63" s="173">
        <v>1</v>
      </c>
      <c r="F63" s="168">
        <f t="shared" si="6"/>
        <v>0</v>
      </c>
      <c r="G63" s="168">
        <f t="shared" si="5"/>
        <v>0</v>
      </c>
      <c r="H63" s="168">
        <f t="shared" si="1"/>
        <v>0</v>
      </c>
      <c r="I63" s="34"/>
      <c r="J63" s="29"/>
      <c r="K63" s="39"/>
      <c r="L63" s="40"/>
      <c r="M63" s="40"/>
      <c r="N63" s="40"/>
      <c r="O63" s="174" t="str">
        <f t="shared" si="7"/>
        <v>0</v>
      </c>
      <c r="P63" s="40"/>
      <c r="Q63" s="41"/>
      <c r="R63" s="174">
        <f t="shared" si="8"/>
        <v>0</v>
      </c>
      <c r="S63" s="175" t="str">
        <f t="shared" ca="1" si="9"/>
        <v xml:space="preserve"> </v>
      </c>
    </row>
    <row r="64" spans="1:19" ht="12.75" customHeight="1" x14ac:dyDescent="0.2">
      <c r="A64" s="30" t="s">
        <v>94</v>
      </c>
      <c r="B64" s="122" t="s">
        <v>99</v>
      </c>
      <c r="C64" s="122"/>
      <c r="D64" s="31"/>
      <c r="E64" s="173">
        <v>1</v>
      </c>
      <c r="F64" s="168">
        <f t="shared" si="6"/>
        <v>0</v>
      </c>
      <c r="G64" s="168">
        <f t="shared" si="5"/>
        <v>0</v>
      </c>
      <c r="H64" s="168">
        <f t="shared" si="1"/>
        <v>0</v>
      </c>
      <c r="I64" s="34"/>
      <c r="J64" s="29"/>
      <c r="K64" s="39"/>
      <c r="L64" s="40"/>
      <c r="M64" s="40"/>
      <c r="N64" s="40"/>
      <c r="O64" s="174" t="str">
        <f t="shared" si="7"/>
        <v>0</v>
      </c>
      <c r="P64" s="40"/>
      <c r="Q64" s="41"/>
      <c r="R64" s="174">
        <f t="shared" si="8"/>
        <v>0</v>
      </c>
      <c r="S64" s="175" t="str">
        <f t="shared" ca="1" si="9"/>
        <v xml:space="preserve"> </v>
      </c>
    </row>
    <row r="65" spans="1:11" ht="39" customHeight="1" x14ac:dyDescent="0.2">
      <c r="A65" s="35" t="s">
        <v>10</v>
      </c>
      <c r="B65" s="123" t="s">
        <v>77</v>
      </c>
      <c r="C65" s="124"/>
      <c r="D65" s="124"/>
      <c r="E65" s="124"/>
      <c r="F65" s="125"/>
      <c r="G65" s="161">
        <f>SUM(G66:G115)</f>
        <v>0</v>
      </c>
      <c r="H65" s="161">
        <f>SUM(H66:H115)</f>
        <v>0</v>
      </c>
      <c r="I65" s="42"/>
      <c r="J65" s="29"/>
      <c r="K65" s="38" t="s">
        <v>142</v>
      </c>
    </row>
    <row r="66" spans="1:11" x14ac:dyDescent="0.2">
      <c r="A66" s="113" t="s">
        <v>55</v>
      </c>
      <c r="B66" s="116" t="s">
        <v>95</v>
      </c>
      <c r="C66" s="34" t="s">
        <v>96</v>
      </c>
      <c r="D66" s="176" t="s">
        <v>5</v>
      </c>
      <c r="E66" s="119"/>
      <c r="F66" s="169" t="str">
        <f>IFERROR(ROUND(AVERAGE(K66:K70),2),"0")</f>
        <v>0</v>
      </c>
      <c r="G66" s="169">
        <f>ROUND(E66*F66,2)</f>
        <v>0</v>
      </c>
      <c r="H66" s="169">
        <f>ROUND(G66*$D$7,2)</f>
        <v>0</v>
      </c>
      <c r="I66" s="110"/>
      <c r="J66" s="43"/>
      <c r="K66" s="40"/>
    </row>
    <row r="67" spans="1:11" x14ac:dyDescent="0.2">
      <c r="A67" s="114"/>
      <c r="B67" s="117"/>
      <c r="C67" s="34" t="s">
        <v>96</v>
      </c>
      <c r="D67" s="177"/>
      <c r="E67" s="120"/>
      <c r="F67" s="170"/>
      <c r="G67" s="170"/>
      <c r="H67" s="170"/>
      <c r="I67" s="111"/>
      <c r="J67" s="43"/>
      <c r="K67" s="40"/>
    </row>
    <row r="68" spans="1:11" x14ac:dyDescent="0.2">
      <c r="A68" s="114"/>
      <c r="B68" s="117"/>
      <c r="C68" s="34" t="s">
        <v>96</v>
      </c>
      <c r="D68" s="177"/>
      <c r="E68" s="120"/>
      <c r="F68" s="170"/>
      <c r="G68" s="170"/>
      <c r="H68" s="170"/>
      <c r="I68" s="111"/>
      <c r="J68" s="43"/>
      <c r="K68" s="40"/>
    </row>
    <row r="69" spans="1:11" x14ac:dyDescent="0.2">
      <c r="A69" s="114"/>
      <c r="B69" s="117"/>
      <c r="C69" s="34" t="s">
        <v>96</v>
      </c>
      <c r="D69" s="177"/>
      <c r="E69" s="120"/>
      <c r="F69" s="170"/>
      <c r="G69" s="170"/>
      <c r="H69" s="170"/>
      <c r="I69" s="111"/>
      <c r="J69" s="43"/>
      <c r="K69" s="40"/>
    </row>
    <row r="70" spans="1:11" x14ac:dyDescent="0.2">
      <c r="A70" s="115"/>
      <c r="B70" s="118"/>
      <c r="C70" s="34" t="s">
        <v>96</v>
      </c>
      <c r="D70" s="178"/>
      <c r="E70" s="121"/>
      <c r="F70" s="171"/>
      <c r="G70" s="171"/>
      <c r="H70" s="171"/>
      <c r="I70" s="112"/>
      <c r="J70" s="43"/>
      <c r="K70" s="40"/>
    </row>
    <row r="71" spans="1:11" x14ac:dyDescent="0.2">
      <c r="A71" s="113" t="s">
        <v>56</v>
      </c>
      <c r="B71" s="116" t="s">
        <v>95</v>
      </c>
      <c r="C71" s="34" t="s">
        <v>96</v>
      </c>
      <c r="D71" s="176" t="s">
        <v>5</v>
      </c>
      <c r="E71" s="119"/>
      <c r="F71" s="169" t="str">
        <f t="shared" ref="F71" si="10">IFERROR(ROUND(AVERAGE(K71:K75),2),"0")</f>
        <v>0</v>
      </c>
      <c r="G71" s="169">
        <f>ROUND(E71*F71,2)</f>
        <v>0</v>
      </c>
      <c r="H71" s="169">
        <f>ROUND(G71*$D$7,2)</f>
        <v>0</v>
      </c>
      <c r="I71" s="110"/>
      <c r="J71" s="43"/>
      <c r="K71" s="40"/>
    </row>
    <row r="72" spans="1:11" x14ac:dyDescent="0.2">
      <c r="A72" s="114"/>
      <c r="B72" s="117"/>
      <c r="C72" s="34" t="s">
        <v>96</v>
      </c>
      <c r="D72" s="177"/>
      <c r="E72" s="120"/>
      <c r="F72" s="170"/>
      <c r="G72" s="170"/>
      <c r="H72" s="170"/>
      <c r="I72" s="111"/>
      <c r="J72" s="43"/>
      <c r="K72" s="40"/>
    </row>
    <row r="73" spans="1:11" x14ac:dyDescent="0.2">
      <c r="A73" s="114"/>
      <c r="B73" s="117"/>
      <c r="C73" s="34" t="s">
        <v>96</v>
      </c>
      <c r="D73" s="177"/>
      <c r="E73" s="120"/>
      <c r="F73" s="170"/>
      <c r="G73" s="170"/>
      <c r="H73" s="170"/>
      <c r="I73" s="111"/>
      <c r="J73" s="43"/>
      <c r="K73" s="40"/>
    </row>
    <row r="74" spans="1:11" x14ac:dyDescent="0.2">
      <c r="A74" s="114"/>
      <c r="B74" s="117"/>
      <c r="C74" s="34" t="s">
        <v>96</v>
      </c>
      <c r="D74" s="177"/>
      <c r="E74" s="120"/>
      <c r="F74" s="170"/>
      <c r="G74" s="170"/>
      <c r="H74" s="170"/>
      <c r="I74" s="111"/>
      <c r="J74" s="43"/>
      <c r="K74" s="40"/>
    </row>
    <row r="75" spans="1:11" x14ac:dyDescent="0.2">
      <c r="A75" s="115"/>
      <c r="B75" s="118"/>
      <c r="C75" s="34" t="s">
        <v>96</v>
      </c>
      <c r="D75" s="178"/>
      <c r="E75" s="121"/>
      <c r="F75" s="171"/>
      <c r="G75" s="171"/>
      <c r="H75" s="171"/>
      <c r="I75" s="112"/>
      <c r="J75" s="43"/>
      <c r="K75" s="40"/>
    </row>
    <row r="76" spans="1:11" x14ac:dyDescent="0.2">
      <c r="A76" s="113" t="s">
        <v>57</v>
      </c>
      <c r="B76" s="116" t="s">
        <v>95</v>
      </c>
      <c r="C76" s="34" t="s">
        <v>96</v>
      </c>
      <c r="D76" s="176" t="s">
        <v>5</v>
      </c>
      <c r="E76" s="119"/>
      <c r="F76" s="169" t="str">
        <f t="shared" ref="F76" si="11">IFERROR(ROUND(AVERAGE(K76:K80),2),"0")</f>
        <v>0</v>
      </c>
      <c r="G76" s="169">
        <f>ROUND(E76*F76,2)</f>
        <v>0</v>
      </c>
      <c r="H76" s="169">
        <f>ROUND(G76*$D$7,2)</f>
        <v>0</v>
      </c>
      <c r="I76" s="110"/>
      <c r="J76" s="43"/>
      <c r="K76" s="40"/>
    </row>
    <row r="77" spans="1:11" x14ac:dyDescent="0.2">
      <c r="A77" s="114"/>
      <c r="B77" s="117"/>
      <c r="C77" s="34" t="s">
        <v>96</v>
      </c>
      <c r="D77" s="177"/>
      <c r="E77" s="120"/>
      <c r="F77" s="170"/>
      <c r="G77" s="170"/>
      <c r="H77" s="170"/>
      <c r="I77" s="111"/>
      <c r="J77" s="43"/>
      <c r="K77" s="40"/>
    </row>
    <row r="78" spans="1:11" x14ac:dyDescent="0.2">
      <c r="A78" s="114"/>
      <c r="B78" s="117"/>
      <c r="C78" s="34" t="s">
        <v>96</v>
      </c>
      <c r="D78" s="177"/>
      <c r="E78" s="120"/>
      <c r="F78" s="170"/>
      <c r="G78" s="170"/>
      <c r="H78" s="170"/>
      <c r="I78" s="111"/>
      <c r="J78" s="43"/>
      <c r="K78" s="40"/>
    </row>
    <row r="79" spans="1:11" x14ac:dyDescent="0.2">
      <c r="A79" s="114"/>
      <c r="B79" s="117"/>
      <c r="C79" s="34" t="s">
        <v>96</v>
      </c>
      <c r="D79" s="177"/>
      <c r="E79" s="120"/>
      <c r="F79" s="170"/>
      <c r="G79" s="170"/>
      <c r="H79" s="170"/>
      <c r="I79" s="111"/>
      <c r="J79" s="43"/>
      <c r="K79" s="40"/>
    </row>
    <row r="80" spans="1:11" x14ac:dyDescent="0.2">
      <c r="A80" s="115"/>
      <c r="B80" s="118"/>
      <c r="C80" s="34" t="s">
        <v>96</v>
      </c>
      <c r="D80" s="178"/>
      <c r="E80" s="121"/>
      <c r="F80" s="171"/>
      <c r="G80" s="171"/>
      <c r="H80" s="171"/>
      <c r="I80" s="112"/>
      <c r="J80" s="43"/>
      <c r="K80" s="40"/>
    </row>
    <row r="81" spans="1:11" x14ac:dyDescent="0.2">
      <c r="A81" s="113" t="s">
        <v>58</v>
      </c>
      <c r="B81" s="116" t="s">
        <v>95</v>
      </c>
      <c r="C81" s="34" t="s">
        <v>96</v>
      </c>
      <c r="D81" s="176" t="s">
        <v>5</v>
      </c>
      <c r="E81" s="119"/>
      <c r="F81" s="169" t="str">
        <f t="shared" ref="F81" si="12">IFERROR(ROUND(AVERAGE(K81:K85),2),"0")</f>
        <v>0</v>
      </c>
      <c r="G81" s="169">
        <f>ROUND(E81*F81,2)</f>
        <v>0</v>
      </c>
      <c r="H81" s="169">
        <f>ROUND(G81*$D$7,2)</f>
        <v>0</v>
      </c>
      <c r="I81" s="110"/>
      <c r="J81" s="43"/>
      <c r="K81" s="40"/>
    </row>
    <row r="82" spans="1:11" x14ac:dyDescent="0.2">
      <c r="A82" s="114"/>
      <c r="B82" s="117"/>
      <c r="C82" s="34" t="s">
        <v>96</v>
      </c>
      <c r="D82" s="177"/>
      <c r="E82" s="120"/>
      <c r="F82" s="170"/>
      <c r="G82" s="170"/>
      <c r="H82" s="170"/>
      <c r="I82" s="111"/>
      <c r="J82" s="43"/>
      <c r="K82" s="40"/>
    </row>
    <row r="83" spans="1:11" x14ac:dyDescent="0.2">
      <c r="A83" s="114"/>
      <c r="B83" s="117"/>
      <c r="C83" s="34" t="s">
        <v>96</v>
      </c>
      <c r="D83" s="177"/>
      <c r="E83" s="120"/>
      <c r="F83" s="170"/>
      <c r="G83" s="170"/>
      <c r="H83" s="170"/>
      <c r="I83" s="111"/>
      <c r="J83" s="43"/>
      <c r="K83" s="40"/>
    </row>
    <row r="84" spans="1:11" x14ac:dyDescent="0.2">
      <c r="A84" s="114"/>
      <c r="B84" s="117"/>
      <c r="C84" s="34" t="s">
        <v>96</v>
      </c>
      <c r="D84" s="177"/>
      <c r="E84" s="120"/>
      <c r="F84" s="170"/>
      <c r="G84" s="170"/>
      <c r="H84" s="170"/>
      <c r="I84" s="111"/>
      <c r="J84" s="43"/>
      <c r="K84" s="40"/>
    </row>
    <row r="85" spans="1:11" x14ac:dyDescent="0.2">
      <c r="A85" s="115"/>
      <c r="B85" s="118"/>
      <c r="C85" s="34" t="s">
        <v>96</v>
      </c>
      <c r="D85" s="178"/>
      <c r="E85" s="121"/>
      <c r="F85" s="171"/>
      <c r="G85" s="171"/>
      <c r="H85" s="171"/>
      <c r="I85" s="112"/>
      <c r="J85" s="43"/>
      <c r="K85" s="40"/>
    </row>
    <row r="86" spans="1:11" x14ac:dyDescent="0.2">
      <c r="A86" s="113" t="s">
        <v>59</v>
      </c>
      <c r="B86" s="116" t="s">
        <v>95</v>
      </c>
      <c r="C86" s="34" t="s">
        <v>96</v>
      </c>
      <c r="D86" s="176" t="s">
        <v>5</v>
      </c>
      <c r="E86" s="119"/>
      <c r="F86" s="169" t="str">
        <f t="shared" ref="F86" si="13">IFERROR(ROUND(AVERAGE(K86:K90),2),"0")</f>
        <v>0</v>
      </c>
      <c r="G86" s="169">
        <f>ROUND(E86*F86,2)</f>
        <v>0</v>
      </c>
      <c r="H86" s="169">
        <f>ROUND(G86*$D$7,2)</f>
        <v>0</v>
      </c>
      <c r="I86" s="110"/>
      <c r="J86" s="43"/>
      <c r="K86" s="40"/>
    </row>
    <row r="87" spans="1:11" x14ac:dyDescent="0.2">
      <c r="A87" s="114"/>
      <c r="B87" s="117"/>
      <c r="C87" s="34" t="s">
        <v>96</v>
      </c>
      <c r="D87" s="177"/>
      <c r="E87" s="120"/>
      <c r="F87" s="170"/>
      <c r="G87" s="170"/>
      <c r="H87" s="170"/>
      <c r="I87" s="111"/>
      <c r="J87" s="43"/>
      <c r="K87" s="40"/>
    </row>
    <row r="88" spans="1:11" x14ac:dyDescent="0.2">
      <c r="A88" s="114"/>
      <c r="B88" s="117"/>
      <c r="C88" s="34" t="s">
        <v>96</v>
      </c>
      <c r="D88" s="177"/>
      <c r="E88" s="120"/>
      <c r="F88" s="170"/>
      <c r="G88" s="170"/>
      <c r="H88" s="170"/>
      <c r="I88" s="111"/>
      <c r="J88" s="43"/>
      <c r="K88" s="40"/>
    </row>
    <row r="89" spans="1:11" x14ac:dyDescent="0.2">
      <c r="A89" s="114"/>
      <c r="B89" s="117"/>
      <c r="C89" s="34" t="s">
        <v>96</v>
      </c>
      <c r="D89" s="177"/>
      <c r="E89" s="120"/>
      <c r="F89" s="170"/>
      <c r="G89" s="170"/>
      <c r="H89" s="170"/>
      <c r="I89" s="111"/>
      <c r="J89" s="43"/>
      <c r="K89" s="40"/>
    </row>
    <row r="90" spans="1:11" x14ac:dyDescent="0.2">
      <c r="A90" s="115"/>
      <c r="B90" s="118"/>
      <c r="C90" s="34" t="s">
        <v>96</v>
      </c>
      <c r="D90" s="178"/>
      <c r="E90" s="121"/>
      <c r="F90" s="171"/>
      <c r="G90" s="171"/>
      <c r="H90" s="171"/>
      <c r="I90" s="112"/>
      <c r="J90" s="43"/>
      <c r="K90" s="40"/>
    </row>
    <row r="91" spans="1:11" x14ac:dyDescent="0.2">
      <c r="A91" s="113" t="s">
        <v>60</v>
      </c>
      <c r="B91" s="116" t="s">
        <v>95</v>
      </c>
      <c r="C91" s="34" t="s">
        <v>96</v>
      </c>
      <c r="D91" s="176" t="s">
        <v>5</v>
      </c>
      <c r="E91" s="119"/>
      <c r="F91" s="169" t="str">
        <f t="shared" ref="F91" si="14">IFERROR(ROUND(AVERAGE(K91:K95),2),"0")</f>
        <v>0</v>
      </c>
      <c r="G91" s="169">
        <f>ROUND(E91*F91,2)</f>
        <v>0</v>
      </c>
      <c r="H91" s="169">
        <f>ROUND(G91*$D$7,2)</f>
        <v>0</v>
      </c>
      <c r="I91" s="110"/>
      <c r="J91" s="43"/>
      <c r="K91" s="40"/>
    </row>
    <row r="92" spans="1:11" x14ac:dyDescent="0.2">
      <c r="A92" s="114"/>
      <c r="B92" s="117"/>
      <c r="C92" s="34" t="s">
        <v>96</v>
      </c>
      <c r="D92" s="177"/>
      <c r="E92" s="120"/>
      <c r="F92" s="170"/>
      <c r="G92" s="170"/>
      <c r="H92" s="170"/>
      <c r="I92" s="111"/>
      <c r="J92" s="43"/>
      <c r="K92" s="40"/>
    </row>
    <row r="93" spans="1:11" x14ac:dyDescent="0.2">
      <c r="A93" s="114"/>
      <c r="B93" s="117"/>
      <c r="C93" s="34" t="s">
        <v>96</v>
      </c>
      <c r="D93" s="177"/>
      <c r="E93" s="120"/>
      <c r="F93" s="170"/>
      <c r="G93" s="170"/>
      <c r="H93" s="170"/>
      <c r="I93" s="111"/>
      <c r="J93" s="43"/>
      <c r="K93" s="40"/>
    </row>
    <row r="94" spans="1:11" x14ac:dyDescent="0.2">
      <c r="A94" s="114"/>
      <c r="B94" s="117"/>
      <c r="C94" s="34" t="s">
        <v>96</v>
      </c>
      <c r="D94" s="177"/>
      <c r="E94" s="120"/>
      <c r="F94" s="170"/>
      <c r="G94" s="170"/>
      <c r="H94" s="170"/>
      <c r="I94" s="111"/>
      <c r="J94" s="43"/>
      <c r="K94" s="40"/>
    </row>
    <row r="95" spans="1:11" x14ac:dyDescent="0.2">
      <c r="A95" s="115"/>
      <c r="B95" s="118"/>
      <c r="C95" s="34" t="s">
        <v>96</v>
      </c>
      <c r="D95" s="178"/>
      <c r="E95" s="121"/>
      <c r="F95" s="171"/>
      <c r="G95" s="171"/>
      <c r="H95" s="171"/>
      <c r="I95" s="112"/>
      <c r="J95" s="43"/>
      <c r="K95" s="40"/>
    </row>
    <row r="96" spans="1:11" x14ac:dyDescent="0.2">
      <c r="A96" s="113" t="s">
        <v>61</v>
      </c>
      <c r="B96" s="116" t="s">
        <v>95</v>
      </c>
      <c r="C96" s="34" t="s">
        <v>96</v>
      </c>
      <c r="D96" s="176" t="s">
        <v>5</v>
      </c>
      <c r="E96" s="119"/>
      <c r="F96" s="169" t="str">
        <f t="shared" ref="F96" si="15">IFERROR(ROUND(AVERAGE(K96:K100),2),"0")</f>
        <v>0</v>
      </c>
      <c r="G96" s="169">
        <f>ROUND(E96*F96,2)</f>
        <v>0</v>
      </c>
      <c r="H96" s="169">
        <f>ROUND(G96*$D$7,2)</f>
        <v>0</v>
      </c>
      <c r="I96" s="110"/>
      <c r="J96" s="43"/>
      <c r="K96" s="40"/>
    </row>
    <row r="97" spans="1:11" x14ac:dyDescent="0.2">
      <c r="A97" s="114"/>
      <c r="B97" s="117"/>
      <c r="C97" s="34" t="s">
        <v>96</v>
      </c>
      <c r="D97" s="177"/>
      <c r="E97" s="120"/>
      <c r="F97" s="170"/>
      <c r="G97" s="170"/>
      <c r="H97" s="170"/>
      <c r="I97" s="111"/>
      <c r="J97" s="43"/>
      <c r="K97" s="40"/>
    </row>
    <row r="98" spans="1:11" x14ac:dyDescent="0.2">
      <c r="A98" s="114"/>
      <c r="B98" s="117"/>
      <c r="C98" s="34" t="s">
        <v>96</v>
      </c>
      <c r="D98" s="177"/>
      <c r="E98" s="120"/>
      <c r="F98" s="170"/>
      <c r="G98" s="170"/>
      <c r="H98" s="170"/>
      <c r="I98" s="111"/>
      <c r="J98" s="43"/>
      <c r="K98" s="40"/>
    </row>
    <row r="99" spans="1:11" x14ac:dyDescent="0.2">
      <c r="A99" s="114"/>
      <c r="B99" s="117"/>
      <c r="C99" s="34" t="s">
        <v>96</v>
      </c>
      <c r="D99" s="177"/>
      <c r="E99" s="120"/>
      <c r="F99" s="170"/>
      <c r="G99" s="170"/>
      <c r="H99" s="170"/>
      <c r="I99" s="111"/>
      <c r="J99" s="43"/>
      <c r="K99" s="40"/>
    </row>
    <row r="100" spans="1:11" x14ac:dyDescent="0.2">
      <c r="A100" s="115"/>
      <c r="B100" s="118"/>
      <c r="C100" s="34" t="s">
        <v>96</v>
      </c>
      <c r="D100" s="178"/>
      <c r="E100" s="121"/>
      <c r="F100" s="171"/>
      <c r="G100" s="171"/>
      <c r="H100" s="171"/>
      <c r="I100" s="112"/>
      <c r="J100" s="43"/>
      <c r="K100" s="40"/>
    </row>
    <row r="101" spans="1:11" x14ac:dyDescent="0.2">
      <c r="A101" s="113" t="s">
        <v>62</v>
      </c>
      <c r="B101" s="116" t="s">
        <v>95</v>
      </c>
      <c r="C101" s="34" t="s">
        <v>96</v>
      </c>
      <c r="D101" s="176" t="s">
        <v>5</v>
      </c>
      <c r="E101" s="119"/>
      <c r="F101" s="169" t="str">
        <f t="shared" ref="F101" si="16">IFERROR(ROUND(AVERAGE(K101:K105),2),"0")</f>
        <v>0</v>
      </c>
      <c r="G101" s="169">
        <f>ROUND(E101*F101,2)</f>
        <v>0</v>
      </c>
      <c r="H101" s="169">
        <f>ROUND(G101*$D$7,2)</f>
        <v>0</v>
      </c>
      <c r="I101" s="110"/>
      <c r="J101" s="43"/>
      <c r="K101" s="40"/>
    </row>
    <row r="102" spans="1:11" x14ac:dyDescent="0.2">
      <c r="A102" s="114"/>
      <c r="B102" s="117"/>
      <c r="C102" s="34" t="s">
        <v>96</v>
      </c>
      <c r="D102" s="177"/>
      <c r="E102" s="120"/>
      <c r="F102" s="170"/>
      <c r="G102" s="170"/>
      <c r="H102" s="170"/>
      <c r="I102" s="111"/>
      <c r="J102" s="43"/>
      <c r="K102" s="40"/>
    </row>
    <row r="103" spans="1:11" x14ac:dyDescent="0.2">
      <c r="A103" s="114"/>
      <c r="B103" s="117"/>
      <c r="C103" s="34" t="s">
        <v>96</v>
      </c>
      <c r="D103" s="177"/>
      <c r="E103" s="120"/>
      <c r="F103" s="170"/>
      <c r="G103" s="170"/>
      <c r="H103" s="170"/>
      <c r="I103" s="111"/>
      <c r="J103" s="43"/>
      <c r="K103" s="40"/>
    </row>
    <row r="104" spans="1:11" x14ac:dyDescent="0.2">
      <c r="A104" s="114"/>
      <c r="B104" s="117"/>
      <c r="C104" s="34" t="s">
        <v>96</v>
      </c>
      <c r="D104" s="177"/>
      <c r="E104" s="120"/>
      <c r="F104" s="170"/>
      <c r="G104" s="170"/>
      <c r="H104" s="170"/>
      <c r="I104" s="111"/>
      <c r="J104" s="43"/>
      <c r="K104" s="40"/>
    </row>
    <row r="105" spans="1:11" x14ac:dyDescent="0.2">
      <c r="A105" s="115"/>
      <c r="B105" s="118"/>
      <c r="C105" s="34" t="s">
        <v>96</v>
      </c>
      <c r="D105" s="178"/>
      <c r="E105" s="121"/>
      <c r="F105" s="171"/>
      <c r="G105" s="171"/>
      <c r="H105" s="171"/>
      <c r="I105" s="112"/>
      <c r="J105" s="43"/>
      <c r="K105" s="40"/>
    </row>
    <row r="106" spans="1:11" x14ac:dyDescent="0.2">
      <c r="A106" s="113" t="s">
        <v>63</v>
      </c>
      <c r="B106" s="116" t="s">
        <v>95</v>
      </c>
      <c r="C106" s="34" t="s">
        <v>96</v>
      </c>
      <c r="D106" s="176" t="s">
        <v>5</v>
      </c>
      <c r="E106" s="119"/>
      <c r="F106" s="169" t="str">
        <f t="shared" ref="F106" si="17">IFERROR(ROUND(AVERAGE(K106:K110),2),"0")</f>
        <v>0</v>
      </c>
      <c r="G106" s="169">
        <f>ROUND(E106*F106,2)</f>
        <v>0</v>
      </c>
      <c r="H106" s="169">
        <f>ROUND(G106*$D$7,2)</f>
        <v>0</v>
      </c>
      <c r="I106" s="110"/>
      <c r="J106" s="43"/>
      <c r="K106" s="40"/>
    </row>
    <row r="107" spans="1:11" x14ac:dyDescent="0.2">
      <c r="A107" s="114"/>
      <c r="B107" s="117"/>
      <c r="C107" s="34" t="s">
        <v>96</v>
      </c>
      <c r="D107" s="177"/>
      <c r="E107" s="120"/>
      <c r="F107" s="170"/>
      <c r="G107" s="170"/>
      <c r="H107" s="170"/>
      <c r="I107" s="111"/>
      <c r="J107" s="43"/>
      <c r="K107" s="40"/>
    </row>
    <row r="108" spans="1:11" x14ac:dyDescent="0.2">
      <c r="A108" s="114"/>
      <c r="B108" s="117"/>
      <c r="C108" s="34" t="s">
        <v>96</v>
      </c>
      <c r="D108" s="177"/>
      <c r="E108" s="120"/>
      <c r="F108" s="170"/>
      <c r="G108" s="170"/>
      <c r="H108" s="170"/>
      <c r="I108" s="111"/>
      <c r="J108" s="43"/>
      <c r="K108" s="40"/>
    </row>
    <row r="109" spans="1:11" x14ac:dyDescent="0.2">
      <c r="A109" s="114"/>
      <c r="B109" s="117"/>
      <c r="C109" s="34" t="s">
        <v>96</v>
      </c>
      <c r="D109" s="177"/>
      <c r="E109" s="120"/>
      <c r="F109" s="170"/>
      <c r="G109" s="170"/>
      <c r="H109" s="170"/>
      <c r="I109" s="111"/>
      <c r="J109" s="43"/>
      <c r="K109" s="40"/>
    </row>
    <row r="110" spans="1:11" x14ac:dyDescent="0.2">
      <c r="A110" s="115"/>
      <c r="B110" s="118"/>
      <c r="C110" s="34" t="s">
        <v>96</v>
      </c>
      <c r="D110" s="178"/>
      <c r="E110" s="121"/>
      <c r="F110" s="171"/>
      <c r="G110" s="171"/>
      <c r="H110" s="171"/>
      <c r="I110" s="112"/>
      <c r="J110" s="43"/>
      <c r="K110" s="40"/>
    </row>
    <row r="111" spans="1:11" x14ac:dyDescent="0.2">
      <c r="A111" s="113" t="s">
        <v>64</v>
      </c>
      <c r="B111" s="116" t="s">
        <v>95</v>
      </c>
      <c r="C111" s="34" t="s">
        <v>96</v>
      </c>
      <c r="D111" s="176" t="s">
        <v>5</v>
      </c>
      <c r="E111" s="119"/>
      <c r="F111" s="169" t="str">
        <f t="shared" ref="F111" si="18">IFERROR(ROUND(AVERAGE(K111:K115),2),"0")</f>
        <v>0</v>
      </c>
      <c r="G111" s="169">
        <f>ROUND(E111*F111,2)</f>
        <v>0</v>
      </c>
      <c r="H111" s="169">
        <f>ROUND(G111*$D$7,2)</f>
        <v>0</v>
      </c>
      <c r="I111" s="110"/>
      <c r="J111" s="43"/>
      <c r="K111" s="40"/>
    </row>
    <row r="112" spans="1:11" x14ac:dyDescent="0.2">
      <c r="A112" s="114"/>
      <c r="B112" s="117"/>
      <c r="C112" s="34" t="s">
        <v>96</v>
      </c>
      <c r="D112" s="177"/>
      <c r="E112" s="120"/>
      <c r="F112" s="170"/>
      <c r="G112" s="170"/>
      <c r="H112" s="170"/>
      <c r="I112" s="111"/>
      <c r="J112" s="43"/>
      <c r="K112" s="40"/>
    </row>
    <row r="113" spans="1:11" x14ac:dyDescent="0.2">
      <c r="A113" s="114"/>
      <c r="B113" s="117"/>
      <c r="C113" s="34" t="s">
        <v>96</v>
      </c>
      <c r="D113" s="177"/>
      <c r="E113" s="120"/>
      <c r="F113" s="170"/>
      <c r="G113" s="170"/>
      <c r="H113" s="170"/>
      <c r="I113" s="111"/>
      <c r="J113" s="43"/>
      <c r="K113" s="40"/>
    </row>
    <row r="114" spans="1:11" x14ac:dyDescent="0.2">
      <c r="A114" s="114"/>
      <c r="B114" s="117"/>
      <c r="C114" s="34" t="s">
        <v>96</v>
      </c>
      <c r="D114" s="177"/>
      <c r="E114" s="120"/>
      <c r="F114" s="170"/>
      <c r="G114" s="170"/>
      <c r="H114" s="170"/>
      <c r="I114" s="111"/>
      <c r="J114" s="43"/>
      <c r="K114" s="40"/>
    </row>
    <row r="115" spans="1:11" x14ac:dyDescent="0.2">
      <c r="A115" s="115"/>
      <c r="B115" s="118"/>
      <c r="C115" s="34" t="s">
        <v>96</v>
      </c>
      <c r="D115" s="178"/>
      <c r="E115" s="121"/>
      <c r="F115" s="171"/>
      <c r="G115" s="171"/>
      <c r="H115" s="171"/>
      <c r="I115" s="112"/>
      <c r="J115" s="43"/>
      <c r="K115" s="40"/>
    </row>
    <row r="116" spans="1:11" ht="12.75" customHeight="1" x14ac:dyDescent="0.2">
      <c r="A116" s="35" t="s">
        <v>65</v>
      </c>
      <c r="B116" s="123" t="s">
        <v>78</v>
      </c>
      <c r="C116" s="124"/>
      <c r="D116" s="124"/>
      <c r="E116" s="124"/>
      <c r="F116" s="125"/>
      <c r="G116" s="161">
        <f>SUM(G117,G124,G131,G138,G145,G152,G159,G166,G173,G180)</f>
        <v>0</v>
      </c>
      <c r="H116" s="161">
        <f>SUM(H117,H124,H131,H138,H145,H152,H159,H166,H173,H180)</f>
        <v>0</v>
      </c>
      <c r="I116" s="42"/>
      <c r="J116" s="29"/>
    </row>
    <row r="117" spans="1:11" ht="12.75" customHeight="1" x14ac:dyDescent="0.2">
      <c r="A117" s="107" t="s">
        <v>66</v>
      </c>
      <c r="B117" s="104" t="s">
        <v>119</v>
      </c>
      <c r="C117" s="179" t="s">
        <v>120</v>
      </c>
      <c r="D117" s="181"/>
      <c r="E117" s="182"/>
      <c r="F117" s="174"/>
      <c r="G117" s="172">
        <f>SUM(G118:G123)</f>
        <v>0</v>
      </c>
      <c r="H117" s="172">
        <f>ROUND(G117*$D$7,2)</f>
        <v>0</v>
      </c>
      <c r="I117" s="104"/>
    </row>
    <row r="118" spans="1:11" x14ac:dyDescent="0.2">
      <c r="A118" s="108"/>
      <c r="B118" s="105"/>
      <c r="C118" s="180" t="s">
        <v>121</v>
      </c>
      <c r="D118" s="44"/>
      <c r="E118" s="45"/>
      <c r="F118" s="40"/>
      <c r="G118" s="174">
        <f t="shared" ref="G118:G123" si="19">ROUND(E118*F118,2)</f>
        <v>0</v>
      </c>
      <c r="H118" s="46"/>
      <c r="I118" s="105"/>
    </row>
    <row r="119" spans="1:11" ht="13.5" customHeight="1" x14ac:dyDescent="0.2">
      <c r="A119" s="108"/>
      <c r="B119" s="105"/>
      <c r="C119" s="180" t="s">
        <v>122</v>
      </c>
      <c r="D119" s="44"/>
      <c r="E119" s="45"/>
      <c r="F119" s="40"/>
      <c r="G119" s="174">
        <f t="shared" si="19"/>
        <v>0</v>
      </c>
      <c r="H119" s="46"/>
      <c r="I119" s="105"/>
    </row>
    <row r="120" spans="1:11" x14ac:dyDescent="0.2">
      <c r="A120" s="108"/>
      <c r="B120" s="105"/>
      <c r="C120" s="180" t="s">
        <v>123</v>
      </c>
      <c r="D120" s="44"/>
      <c r="E120" s="45"/>
      <c r="F120" s="40"/>
      <c r="G120" s="174">
        <f t="shared" si="19"/>
        <v>0</v>
      </c>
      <c r="H120" s="46"/>
      <c r="I120" s="105"/>
    </row>
    <row r="121" spans="1:11" x14ac:dyDescent="0.2">
      <c r="A121" s="108"/>
      <c r="B121" s="105"/>
      <c r="C121" s="180" t="s">
        <v>124</v>
      </c>
      <c r="D121" s="44"/>
      <c r="E121" s="45"/>
      <c r="F121" s="40"/>
      <c r="G121" s="174">
        <f t="shared" si="19"/>
        <v>0</v>
      </c>
      <c r="H121" s="46"/>
      <c r="I121" s="105"/>
    </row>
    <row r="122" spans="1:11" x14ac:dyDescent="0.2">
      <c r="A122" s="108"/>
      <c r="B122" s="105"/>
      <c r="C122" s="46" t="s">
        <v>125</v>
      </c>
      <c r="D122" s="44"/>
      <c r="E122" s="45"/>
      <c r="F122" s="40"/>
      <c r="G122" s="174">
        <f t="shared" si="19"/>
        <v>0</v>
      </c>
      <c r="H122" s="46"/>
      <c r="I122" s="105"/>
    </row>
    <row r="123" spans="1:11" x14ac:dyDescent="0.2">
      <c r="A123" s="109"/>
      <c r="B123" s="106"/>
      <c r="C123" s="46" t="s">
        <v>125</v>
      </c>
      <c r="D123" s="44"/>
      <c r="E123" s="45"/>
      <c r="F123" s="40"/>
      <c r="G123" s="174">
        <f t="shared" si="19"/>
        <v>0</v>
      </c>
      <c r="H123" s="46"/>
      <c r="I123" s="106"/>
    </row>
    <row r="124" spans="1:11" ht="12.75" customHeight="1" x14ac:dyDescent="0.2">
      <c r="A124" s="107" t="s">
        <v>67</v>
      </c>
      <c r="B124" s="104" t="s">
        <v>119</v>
      </c>
      <c r="C124" s="179" t="s">
        <v>120</v>
      </c>
      <c r="D124" s="181"/>
      <c r="E124" s="182"/>
      <c r="F124" s="174"/>
      <c r="G124" s="172">
        <f>SUM(G125:G130)</f>
        <v>0</v>
      </c>
      <c r="H124" s="172">
        <f>ROUND(G124*$D$7,2)</f>
        <v>0</v>
      </c>
      <c r="I124" s="104"/>
    </row>
    <row r="125" spans="1:11" x14ac:dyDescent="0.2">
      <c r="A125" s="108"/>
      <c r="B125" s="105"/>
      <c r="C125" s="180" t="s">
        <v>121</v>
      </c>
      <c r="D125" s="44"/>
      <c r="E125" s="45"/>
      <c r="F125" s="40"/>
      <c r="G125" s="174">
        <f t="shared" ref="G125:G130" si="20">ROUND(E125*F125,2)</f>
        <v>0</v>
      </c>
      <c r="H125" s="46"/>
      <c r="I125" s="105"/>
    </row>
    <row r="126" spans="1:11" x14ac:dyDescent="0.2">
      <c r="A126" s="108"/>
      <c r="B126" s="105"/>
      <c r="C126" s="180" t="s">
        <v>122</v>
      </c>
      <c r="D126" s="44"/>
      <c r="E126" s="45"/>
      <c r="F126" s="40"/>
      <c r="G126" s="174">
        <f t="shared" si="20"/>
        <v>0</v>
      </c>
      <c r="H126" s="46"/>
      <c r="I126" s="105"/>
    </row>
    <row r="127" spans="1:11" x14ac:dyDescent="0.2">
      <c r="A127" s="108"/>
      <c r="B127" s="105"/>
      <c r="C127" s="180" t="s">
        <v>123</v>
      </c>
      <c r="D127" s="44"/>
      <c r="E127" s="45"/>
      <c r="F127" s="40"/>
      <c r="G127" s="174">
        <f t="shared" si="20"/>
        <v>0</v>
      </c>
      <c r="H127" s="46"/>
      <c r="I127" s="105"/>
    </row>
    <row r="128" spans="1:11" x14ac:dyDescent="0.2">
      <c r="A128" s="108"/>
      <c r="B128" s="105"/>
      <c r="C128" s="180" t="s">
        <v>124</v>
      </c>
      <c r="D128" s="44"/>
      <c r="E128" s="45"/>
      <c r="F128" s="40"/>
      <c r="G128" s="174">
        <f t="shared" si="20"/>
        <v>0</v>
      </c>
      <c r="H128" s="46"/>
      <c r="I128" s="105"/>
    </row>
    <row r="129" spans="1:9" x14ac:dyDescent="0.2">
      <c r="A129" s="108"/>
      <c r="B129" s="105"/>
      <c r="C129" s="46" t="s">
        <v>125</v>
      </c>
      <c r="D129" s="44"/>
      <c r="E129" s="45"/>
      <c r="F129" s="40"/>
      <c r="G129" s="174">
        <f t="shared" si="20"/>
        <v>0</v>
      </c>
      <c r="H129" s="46"/>
      <c r="I129" s="105"/>
    </row>
    <row r="130" spans="1:9" x14ac:dyDescent="0.2">
      <c r="A130" s="109"/>
      <c r="B130" s="106"/>
      <c r="C130" s="46" t="s">
        <v>125</v>
      </c>
      <c r="D130" s="44"/>
      <c r="E130" s="45"/>
      <c r="F130" s="40"/>
      <c r="G130" s="174">
        <f t="shared" si="20"/>
        <v>0</v>
      </c>
      <c r="H130" s="46"/>
      <c r="I130" s="106"/>
    </row>
    <row r="131" spans="1:9" ht="12.75" customHeight="1" x14ac:dyDescent="0.2">
      <c r="A131" s="107" t="s">
        <v>68</v>
      </c>
      <c r="B131" s="104" t="s">
        <v>119</v>
      </c>
      <c r="C131" s="179" t="s">
        <v>120</v>
      </c>
      <c r="D131" s="181"/>
      <c r="E131" s="182"/>
      <c r="F131" s="174"/>
      <c r="G131" s="172">
        <f>SUM(G132:G137)</f>
        <v>0</v>
      </c>
      <c r="H131" s="172">
        <f>ROUND(G131*$D$7,2)</f>
        <v>0</v>
      </c>
      <c r="I131" s="104"/>
    </row>
    <row r="132" spans="1:9" x14ac:dyDescent="0.2">
      <c r="A132" s="108"/>
      <c r="B132" s="105"/>
      <c r="C132" s="180" t="s">
        <v>121</v>
      </c>
      <c r="D132" s="44"/>
      <c r="E132" s="45"/>
      <c r="F132" s="40"/>
      <c r="G132" s="174">
        <f t="shared" ref="G132:G137" si="21">ROUND(E132*F132,2)</f>
        <v>0</v>
      </c>
      <c r="H132" s="46"/>
      <c r="I132" s="105"/>
    </row>
    <row r="133" spans="1:9" x14ac:dyDescent="0.2">
      <c r="A133" s="108"/>
      <c r="B133" s="105"/>
      <c r="C133" s="180" t="s">
        <v>122</v>
      </c>
      <c r="D133" s="44"/>
      <c r="E133" s="45"/>
      <c r="F133" s="40"/>
      <c r="G133" s="174">
        <f t="shared" si="21"/>
        <v>0</v>
      </c>
      <c r="H133" s="46"/>
      <c r="I133" s="105"/>
    </row>
    <row r="134" spans="1:9" x14ac:dyDescent="0.2">
      <c r="A134" s="108"/>
      <c r="B134" s="105"/>
      <c r="C134" s="180" t="s">
        <v>123</v>
      </c>
      <c r="D134" s="44"/>
      <c r="E134" s="45"/>
      <c r="F134" s="40"/>
      <c r="G134" s="174">
        <f t="shared" si="21"/>
        <v>0</v>
      </c>
      <c r="H134" s="46"/>
      <c r="I134" s="105"/>
    </row>
    <row r="135" spans="1:9" x14ac:dyDescent="0.2">
      <c r="A135" s="108"/>
      <c r="B135" s="105"/>
      <c r="C135" s="180" t="s">
        <v>124</v>
      </c>
      <c r="D135" s="44"/>
      <c r="E135" s="45"/>
      <c r="F135" s="40"/>
      <c r="G135" s="174">
        <f t="shared" si="21"/>
        <v>0</v>
      </c>
      <c r="H135" s="46"/>
      <c r="I135" s="105"/>
    </row>
    <row r="136" spans="1:9" x14ac:dyDescent="0.2">
      <c r="A136" s="108"/>
      <c r="B136" s="105"/>
      <c r="C136" s="46" t="s">
        <v>125</v>
      </c>
      <c r="D136" s="44"/>
      <c r="E136" s="45"/>
      <c r="F136" s="40"/>
      <c r="G136" s="174">
        <f t="shared" si="21"/>
        <v>0</v>
      </c>
      <c r="H136" s="46"/>
      <c r="I136" s="105"/>
    </row>
    <row r="137" spans="1:9" x14ac:dyDescent="0.2">
      <c r="A137" s="109"/>
      <c r="B137" s="106"/>
      <c r="C137" s="46" t="s">
        <v>125</v>
      </c>
      <c r="D137" s="44"/>
      <c r="E137" s="45"/>
      <c r="F137" s="40"/>
      <c r="G137" s="174">
        <f t="shared" si="21"/>
        <v>0</v>
      </c>
      <c r="H137" s="46"/>
      <c r="I137" s="106"/>
    </row>
    <row r="138" spans="1:9" ht="12.75" customHeight="1" x14ac:dyDescent="0.2">
      <c r="A138" s="107" t="s">
        <v>69</v>
      </c>
      <c r="B138" s="104" t="s">
        <v>119</v>
      </c>
      <c r="C138" s="179" t="s">
        <v>120</v>
      </c>
      <c r="D138" s="181"/>
      <c r="E138" s="182"/>
      <c r="F138" s="174"/>
      <c r="G138" s="172">
        <f>SUM(G139:G144)</f>
        <v>0</v>
      </c>
      <c r="H138" s="172">
        <f>ROUND(G138*$D$7,2)</f>
        <v>0</v>
      </c>
      <c r="I138" s="104"/>
    </row>
    <row r="139" spans="1:9" ht="12.75" customHeight="1" x14ac:dyDescent="0.2">
      <c r="A139" s="108"/>
      <c r="B139" s="105"/>
      <c r="C139" s="180" t="s">
        <v>121</v>
      </c>
      <c r="D139" s="44"/>
      <c r="E139" s="45"/>
      <c r="F139" s="40"/>
      <c r="G139" s="174">
        <f t="shared" ref="G139:G144" si="22">ROUND(E139*F139,2)</f>
        <v>0</v>
      </c>
      <c r="H139" s="46"/>
      <c r="I139" s="105"/>
    </row>
    <row r="140" spans="1:9" ht="12.75" customHeight="1" x14ac:dyDescent="0.2">
      <c r="A140" s="108"/>
      <c r="B140" s="105"/>
      <c r="C140" s="180" t="s">
        <v>122</v>
      </c>
      <c r="D140" s="44"/>
      <c r="E140" s="45"/>
      <c r="F140" s="40"/>
      <c r="G140" s="174">
        <f t="shared" si="22"/>
        <v>0</v>
      </c>
      <c r="H140" s="46"/>
      <c r="I140" s="105"/>
    </row>
    <row r="141" spans="1:9" ht="12.75" customHeight="1" x14ac:dyDescent="0.2">
      <c r="A141" s="108"/>
      <c r="B141" s="105"/>
      <c r="C141" s="180" t="s">
        <v>123</v>
      </c>
      <c r="D141" s="44"/>
      <c r="E141" s="45"/>
      <c r="F141" s="40"/>
      <c r="G141" s="174">
        <f t="shared" si="22"/>
        <v>0</v>
      </c>
      <c r="H141" s="46"/>
      <c r="I141" s="105"/>
    </row>
    <row r="142" spans="1:9" ht="12.75" customHeight="1" x14ac:dyDescent="0.2">
      <c r="A142" s="108"/>
      <c r="B142" s="105"/>
      <c r="C142" s="180" t="s">
        <v>124</v>
      </c>
      <c r="D142" s="44"/>
      <c r="E142" s="45"/>
      <c r="F142" s="40"/>
      <c r="G142" s="174">
        <f t="shared" si="22"/>
        <v>0</v>
      </c>
      <c r="H142" s="46"/>
      <c r="I142" s="105"/>
    </row>
    <row r="143" spans="1:9" ht="12.75" customHeight="1" x14ac:dyDescent="0.2">
      <c r="A143" s="108"/>
      <c r="B143" s="105"/>
      <c r="C143" s="46" t="s">
        <v>125</v>
      </c>
      <c r="D143" s="44"/>
      <c r="E143" s="45"/>
      <c r="F143" s="40"/>
      <c r="G143" s="174">
        <f t="shared" si="22"/>
        <v>0</v>
      </c>
      <c r="H143" s="46"/>
      <c r="I143" s="105"/>
    </row>
    <row r="144" spans="1:9" ht="12.75" customHeight="1" x14ac:dyDescent="0.2">
      <c r="A144" s="109"/>
      <c r="B144" s="106"/>
      <c r="C144" s="46" t="s">
        <v>125</v>
      </c>
      <c r="D144" s="44"/>
      <c r="E144" s="45"/>
      <c r="F144" s="40"/>
      <c r="G144" s="174">
        <f t="shared" si="22"/>
        <v>0</v>
      </c>
      <c r="H144" s="46"/>
      <c r="I144" s="106"/>
    </row>
    <row r="145" spans="1:19" ht="12.75" customHeight="1" x14ac:dyDescent="0.2">
      <c r="A145" s="107" t="s">
        <v>70</v>
      </c>
      <c r="B145" s="104" t="s">
        <v>119</v>
      </c>
      <c r="C145" s="179" t="s">
        <v>120</v>
      </c>
      <c r="D145" s="181"/>
      <c r="E145" s="182"/>
      <c r="F145" s="174"/>
      <c r="G145" s="172">
        <f>SUM(G146:G151)</f>
        <v>0</v>
      </c>
      <c r="H145" s="172">
        <f>ROUND(G145*$D$7,2)</f>
        <v>0</v>
      </c>
      <c r="I145" s="104"/>
    </row>
    <row r="146" spans="1:19" ht="12.75" customHeight="1" x14ac:dyDescent="0.2">
      <c r="A146" s="108"/>
      <c r="B146" s="105"/>
      <c r="C146" s="180" t="s">
        <v>121</v>
      </c>
      <c r="D146" s="44"/>
      <c r="E146" s="45"/>
      <c r="F146" s="40"/>
      <c r="G146" s="174">
        <f t="shared" ref="G146:G151" si="23">ROUND(E146*F146,2)</f>
        <v>0</v>
      </c>
      <c r="H146" s="46"/>
      <c r="I146" s="105"/>
    </row>
    <row r="147" spans="1:19" ht="12.75" customHeight="1" x14ac:dyDescent="0.2">
      <c r="A147" s="108"/>
      <c r="B147" s="105"/>
      <c r="C147" s="180" t="s">
        <v>122</v>
      </c>
      <c r="D147" s="44"/>
      <c r="E147" s="45"/>
      <c r="F147" s="40"/>
      <c r="G147" s="174">
        <f t="shared" si="23"/>
        <v>0</v>
      </c>
      <c r="H147" s="46"/>
      <c r="I147" s="105"/>
    </row>
    <row r="148" spans="1:19" ht="12.75" customHeight="1" x14ac:dyDescent="0.2">
      <c r="A148" s="108"/>
      <c r="B148" s="105"/>
      <c r="C148" s="180" t="s">
        <v>123</v>
      </c>
      <c r="D148" s="44"/>
      <c r="E148" s="45"/>
      <c r="F148" s="40"/>
      <c r="G148" s="174">
        <f t="shared" si="23"/>
        <v>0</v>
      </c>
      <c r="H148" s="46"/>
      <c r="I148" s="105"/>
    </row>
    <row r="149" spans="1:19" ht="12.75" customHeight="1" x14ac:dyDescent="0.2">
      <c r="A149" s="108"/>
      <c r="B149" s="105"/>
      <c r="C149" s="180" t="s">
        <v>124</v>
      </c>
      <c r="D149" s="44"/>
      <c r="E149" s="45"/>
      <c r="F149" s="40"/>
      <c r="G149" s="174">
        <f t="shared" si="23"/>
        <v>0</v>
      </c>
      <c r="H149" s="46"/>
      <c r="I149" s="105"/>
    </row>
    <row r="150" spans="1:19" ht="12.75" customHeight="1" x14ac:dyDescent="0.2">
      <c r="A150" s="108"/>
      <c r="B150" s="105"/>
      <c r="C150" s="46" t="s">
        <v>125</v>
      </c>
      <c r="D150" s="44"/>
      <c r="E150" s="45"/>
      <c r="F150" s="40"/>
      <c r="G150" s="174">
        <f t="shared" si="23"/>
        <v>0</v>
      </c>
      <c r="H150" s="46"/>
      <c r="I150" s="105"/>
    </row>
    <row r="151" spans="1:19" ht="12.75" customHeight="1" x14ac:dyDescent="0.2">
      <c r="A151" s="109"/>
      <c r="B151" s="106"/>
      <c r="C151" s="46" t="s">
        <v>125</v>
      </c>
      <c r="D151" s="44"/>
      <c r="E151" s="45"/>
      <c r="F151" s="40"/>
      <c r="G151" s="174">
        <f t="shared" si="23"/>
        <v>0</v>
      </c>
      <c r="H151" s="46"/>
      <c r="I151" s="106"/>
    </row>
    <row r="152" spans="1:19" ht="12.75" customHeight="1" x14ac:dyDescent="0.25">
      <c r="A152" s="107" t="s">
        <v>72</v>
      </c>
      <c r="B152" s="104" t="s">
        <v>119</v>
      </c>
      <c r="C152" s="179" t="s">
        <v>120</v>
      </c>
      <c r="D152" s="181"/>
      <c r="E152" s="182"/>
      <c r="F152" s="174"/>
      <c r="G152" s="172">
        <f>SUM(G153:G158)</f>
        <v>0</v>
      </c>
      <c r="H152" s="172">
        <f>ROUND(G152*$D$7,2)</f>
        <v>0</v>
      </c>
      <c r="I152" s="104"/>
      <c r="K152"/>
      <c r="L152"/>
      <c r="M152"/>
      <c r="N152"/>
      <c r="O152"/>
      <c r="P152"/>
      <c r="Q152"/>
      <c r="R152"/>
      <c r="S152"/>
    </row>
    <row r="153" spans="1:19" ht="12.75" customHeight="1" x14ac:dyDescent="0.25">
      <c r="A153" s="108"/>
      <c r="B153" s="105"/>
      <c r="C153" s="180" t="s">
        <v>121</v>
      </c>
      <c r="D153" s="44"/>
      <c r="E153" s="45"/>
      <c r="F153" s="40"/>
      <c r="G153" s="174">
        <f t="shared" ref="G153:G158" si="24">ROUND(E153*F153,2)</f>
        <v>0</v>
      </c>
      <c r="H153" s="46"/>
      <c r="I153" s="105"/>
      <c r="K153"/>
      <c r="L153"/>
      <c r="M153"/>
      <c r="N153"/>
      <c r="O153"/>
      <c r="P153"/>
      <c r="Q153"/>
      <c r="R153"/>
      <c r="S153"/>
    </row>
    <row r="154" spans="1:19" ht="12.75" customHeight="1" x14ac:dyDescent="0.25">
      <c r="A154" s="108"/>
      <c r="B154" s="105"/>
      <c r="C154" s="180" t="s">
        <v>122</v>
      </c>
      <c r="D154" s="44"/>
      <c r="E154" s="45"/>
      <c r="F154" s="40"/>
      <c r="G154" s="174">
        <f t="shared" si="24"/>
        <v>0</v>
      </c>
      <c r="H154" s="46"/>
      <c r="I154" s="105"/>
      <c r="K154"/>
      <c r="L154"/>
      <c r="M154"/>
      <c r="N154"/>
      <c r="O154"/>
      <c r="P154"/>
      <c r="Q154"/>
      <c r="R154"/>
      <c r="S154"/>
    </row>
    <row r="155" spans="1:19" ht="12.75" customHeight="1" x14ac:dyDescent="0.25">
      <c r="A155" s="108"/>
      <c r="B155" s="105"/>
      <c r="C155" s="180" t="s">
        <v>123</v>
      </c>
      <c r="D155" s="44"/>
      <c r="E155" s="45"/>
      <c r="F155" s="40"/>
      <c r="G155" s="174">
        <f t="shared" si="24"/>
        <v>0</v>
      </c>
      <c r="H155" s="46"/>
      <c r="I155" s="105"/>
      <c r="K155"/>
      <c r="L155"/>
      <c r="M155"/>
      <c r="N155"/>
      <c r="O155"/>
      <c r="P155"/>
      <c r="Q155"/>
      <c r="R155"/>
      <c r="S155"/>
    </row>
    <row r="156" spans="1:19" ht="12.75" customHeight="1" x14ac:dyDescent="0.25">
      <c r="A156" s="108"/>
      <c r="B156" s="105"/>
      <c r="C156" s="180" t="s">
        <v>124</v>
      </c>
      <c r="D156" s="44"/>
      <c r="E156" s="45"/>
      <c r="F156" s="40"/>
      <c r="G156" s="174">
        <f t="shared" si="24"/>
        <v>0</v>
      </c>
      <c r="H156" s="46"/>
      <c r="I156" s="105"/>
      <c r="K156"/>
      <c r="L156"/>
      <c r="M156"/>
      <c r="N156"/>
      <c r="O156"/>
      <c r="P156"/>
      <c r="Q156"/>
      <c r="R156"/>
      <c r="S156"/>
    </row>
    <row r="157" spans="1:19" ht="12.75" customHeight="1" x14ac:dyDescent="0.25">
      <c r="A157" s="108"/>
      <c r="B157" s="105"/>
      <c r="C157" s="46" t="s">
        <v>125</v>
      </c>
      <c r="D157" s="44"/>
      <c r="E157" s="45"/>
      <c r="F157" s="40"/>
      <c r="G157" s="174">
        <f t="shared" si="24"/>
        <v>0</v>
      </c>
      <c r="H157" s="46"/>
      <c r="I157" s="105"/>
      <c r="K157"/>
      <c r="L157"/>
      <c r="M157"/>
      <c r="N157"/>
      <c r="O157"/>
      <c r="P157"/>
      <c r="Q157"/>
      <c r="R157"/>
      <c r="S157"/>
    </row>
    <row r="158" spans="1:19" ht="12.75" customHeight="1" x14ac:dyDescent="0.25">
      <c r="A158" s="109"/>
      <c r="B158" s="106"/>
      <c r="C158" s="46" t="s">
        <v>125</v>
      </c>
      <c r="D158" s="44"/>
      <c r="E158" s="45"/>
      <c r="F158" s="40"/>
      <c r="G158" s="174">
        <f t="shared" si="24"/>
        <v>0</v>
      </c>
      <c r="H158" s="46"/>
      <c r="I158" s="106"/>
      <c r="K158"/>
      <c r="L158"/>
      <c r="M158"/>
      <c r="N158"/>
      <c r="O158"/>
      <c r="P158"/>
      <c r="Q158"/>
      <c r="R158"/>
      <c r="S158"/>
    </row>
    <row r="159" spans="1:19" ht="12.75" customHeight="1" x14ac:dyDescent="0.25">
      <c r="A159" s="107" t="s">
        <v>73</v>
      </c>
      <c r="B159" s="104" t="s">
        <v>119</v>
      </c>
      <c r="C159" s="179" t="s">
        <v>120</v>
      </c>
      <c r="D159" s="181"/>
      <c r="E159" s="182"/>
      <c r="F159" s="174"/>
      <c r="G159" s="172">
        <f>SUM(G160:G165)</f>
        <v>0</v>
      </c>
      <c r="H159" s="172">
        <f>ROUND(G159*$D$7,2)</f>
        <v>0</v>
      </c>
      <c r="I159" s="104"/>
      <c r="K159"/>
      <c r="L159"/>
      <c r="M159"/>
      <c r="N159"/>
      <c r="O159"/>
      <c r="P159"/>
      <c r="Q159"/>
      <c r="R159"/>
      <c r="S159"/>
    </row>
    <row r="160" spans="1:19" ht="12.75" customHeight="1" x14ac:dyDescent="0.25">
      <c r="A160" s="108"/>
      <c r="B160" s="105"/>
      <c r="C160" s="180" t="s">
        <v>121</v>
      </c>
      <c r="D160" s="44"/>
      <c r="E160" s="45"/>
      <c r="F160" s="40"/>
      <c r="G160" s="174">
        <f t="shared" ref="G160:G165" si="25">ROUND(E160*F160,2)</f>
        <v>0</v>
      </c>
      <c r="H160" s="46"/>
      <c r="I160" s="105"/>
      <c r="K160"/>
      <c r="L160"/>
      <c r="M160"/>
      <c r="N160"/>
      <c r="O160"/>
      <c r="P160"/>
      <c r="Q160"/>
      <c r="R160"/>
      <c r="S160"/>
    </row>
    <row r="161" spans="1:19" ht="12.75" customHeight="1" x14ac:dyDescent="0.25">
      <c r="A161" s="108"/>
      <c r="B161" s="105"/>
      <c r="C161" s="180" t="s">
        <v>122</v>
      </c>
      <c r="D161" s="44"/>
      <c r="E161" s="45"/>
      <c r="F161" s="40"/>
      <c r="G161" s="174">
        <f t="shared" si="25"/>
        <v>0</v>
      </c>
      <c r="H161" s="46"/>
      <c r="I161" s="105"/>
      <c r="K161"/>
      <c r="L161"/>
      <c r="M161"/>
      <c r="N161"/>
      <c r="O161"/>
      <c r="P161"/>
      <c r="Q161"/>
      <c r="R161"/>
      <c r="S161"/>
    </row>
    <row r="162" spans="1:19" ht="12.75" customHeight="1" x14ac:dyDescent="0.25">
      <c r="A162" s="108"/>
      <c r="B162" s="105"/>
      <c r="C162" s="180" t="s">
        <v>123</v>
      </c>
      <c r="D162" s="44"/>
      <c r="E162" s="45"/>
      <c r="F162" s="40"/>
      <c r="G162" s="174">
        <f t="shared" si="25"/>
        <v>0</v>
      </c>
      <c r="H162" s="46"/>
      <c r="I162" s="105"/>
      <c r="K162"/>
      <c r="L162"/>
      <c r="M162"/>
      <c r="N162"/>
      <c r="O162"/>
      <c r="P162"/>
      <c r="Q162"/>
      <c r="R162"/>
      <c r="S162"/>
    </row>
    <row r="163" spans="1:19" ht="12.75" customHeight="1" x14ac:dyDescent="0.25">
      <c r="A163" s="108"/>
      <c r="B163" s="105"/>
      <c r="C163" s="180" t="s">
        <v>124</v>
      </c>
      <c r="D163" s="44"/>
      <c r="E163" s="45"/>
      <c r="F163" s="40"/>
      <c r="G163" s="174">
        <f t="shared" si="25"/>
        <v>0</v>
      </c>
      <c r="H163" s="46"/>
      <c r="I163" s="105"/>
      <c r="K163"/>
      <c r="L163"/>
      <c r="M163"/>
      <c r="N163"/>
      <c r="O163"/>
      <c r="P163"/>
      <c r="Q163"/>
      <c r="R163"/>
      <c r="S163"/>
    </row>
    <row r="164" spans="1:19" ht="12.75" customHeight="1" x14ac:dyDescent="0.25">
      <c r="A164" s="108"/>
      <c r="B164" s="105"/>
      <c r="C164" s="46" t="s">
        <v>125</v>
      </c>
      <c r="D164" s="44"/>
      <c r="E164" s="45"/>
      <c r="F164" s="40"/>
      <c r="G164" s="174">
        <f t="shared" si="25"/>
        <v>0</v>
      </c>
      <c r="H164" s="46"/>
      <c r="I164" s="105"/>
      <c r="K164"/>
      <c r="L164"/>
      <c r="M164"/>
      <c r="N164"/>
      <c r="O164"/>
      <c r="P164"/>
      <c r="Q164"/>
      <c r="R164"/>
      <c r="S164"/>
    </row>
    <row r="165" spans="1:19" ht="12.75" customHeight="1" x14ac:dyDescent="0.25">
      <c r="A165" s="109"/>
      <c r="B165" s="106"/>
      <c r="C165" s="46" t="s">
        <v>125</v>
      </c>
      <c r="D165" s="44"/>
      <c r="E165" s="45"/>
      <c r="F165" s="40"/>
      <c r="G165" s="174">
        <f t="shared" si="25"/>
        <v>0</v>
      </c>
      <c r="H165" s="46"/>
      <c r="I165" s="106"/>
      <c r="K165"/>
      <c r="L165"/>
      <c r="M165"/>
      <c r="N165"/>
      <c r="O165"/>
      <c r="P165"/>
      <c r="Q165"/>
      <c r="R165"/>
      <c r="S165"/>
    </row>
    <row r="166" spans="1:19" ht="12.75" customHeight="1" x14ac:dyDescent="0.25">
      <c r="A166" s="107" t="s">
        <v>74</v>
      </c>
      <c r="B166" s="104" t="s">
        <v>119</v>
      </c>
      <c r="C166" s="179" t="s">
        <v>120</v>
      </c>
      <c r="D166" s="181"/>
      <c r="E166" s="182"/>
      <c r="F166" s="174"/>
      <c r="G166" s="172">
        <f>SUM(G167:G172)</f>
        <v>0</v>
      </c>
      <c r="H166" s="172">
        <f>ROUND(G166*$D$7,2)</f>
        <v>0</v>
      </c>
      <c r="I166" s="104"/>
      <c r="K166"/>
      <c r="L166"/>
      <c r="M166"/>
      <c r="N166"/>
      <c r="O166"/>
      <c r="P166"/>
      <c r="Q166"/>
      <c r="R166"/>
      <c r="S166"/>
    </row>
    <row r="167" spans="1:19" ht="12.75" customHeight="1" x14ac:dyDescent="0.25">
      <c r="A167" s="108"/>
      <c r="B167" s="105"/>
      <c r="C167" s="180" t="s">
        <v>121</v>
      </c>
      <c r="D167" s="44"/>
      <c r="E167" s="45"/>
      <c r="F167" s="40"/>
      <c r="G167" s="174">
        <f t="shared" ref="G167:G172" si="26">ROUND(E167*F167,2)</f>
        <v>0</v>
      </c>
      <c r="H167" s="46"/>
      <c r="I167" s="105"/>
      <c r="K167"/>
      <c r="L167"/>
      <c r="M167"/>
      <c r="N167"/>
      <c r="O167"/>
      <c r="P167"/>
      <c r="Q167"/>
      <c r="R167"/>
      <c r="S167"/>
    </row>
    <row r="168" spans="1:19" ht="12.75" customHeight="1" x14ac:dyDescent="0.25">
      <c r="A168" s="108"/>
      <c r="B168" s="105"/>
      <c r="C168" s="180" t="s">
        <v>122</v>
      </c>
      <c r="D168" s="44"/>
      <c r="E168" s="45"/>
      <c r="F168" s="40"/>
      <c r="G168" s="174">
        <f t="shared" si="26"/>
        <v>0</v>
      </c>
      <c r="H168" s="46"/>
      <c r="I168" s="105"/>
      <c r="K168"/>
      <c r="L168"/>
      <c r="M168"/>
      <c r="N168"/>
      <c r="O168"/>
      <c r="P168"/>
      <c r="Q168"/>
      <c r="R168"/>
      <c r="S168"/>
    </row>
    <row r="169" spans="1:19" ht="12.75" customHeight="1" x14ac:dyDescent="0.25">
      <c r="A169" s="108"/>
      <c r="B169" s="105"/>
      <c r="C169" s="180" t="s">
        <v>123</v>
      </c>
      <c r="D169" s="44"/>
      <c r="E169" s="45"/>
      <c r="F169" s="40"/>
      <c r="G169" s="174">
        <f t="shared" si="26"/>
        <v>0</v>
      </c>
      <c r="H169" s="46"/>
      <c r="I169" s="105"/>
      <c r="K169"/>
      <c r="L169"/>
      <c r="M169"/>
      <c r="N169"/>
      <c r="O169"/>
      <c r="P169"/>
      <c r="Q169"/>
      <c r="R169"/>
      <c r="S169"/>
    </row>
    <row r="170" spans="1:19" ht="12.75" customHeight="1" x14ac:dyDescent="0.25">
      <c r="A170" s="108"/>
      <c r="B170" s="105"/>
      <c r="C170" s="180" t="s">
        <v>124</v>
      </c>
      <c r="D170" s="44"/>
      <c r="E170" s="45"/>
      <c r="F170" s="40"/>
      <c r="G170" s="174">
        <f t="shared" si="26"/>
        <v>0</v>
      </c>
      <c r="H170" s="46"/>
      <c r="I170" s="105"/>
      <c r="K170"/>
      <c r="L170"/>
      <c r="M170"/>
      <c r="N170"/>
      <c r="O170"/>
      <c r="P170"/>
      <c r="Q170"/>
      <c r="R170"/>
      <c r="S170"/>
    </row>
    <row r="171" spans="1:19" ht="12.75" customHeight="1" x14ac:dyDescent="0.25">
      <c r="A171" s="108"/>
      <c r="B171" s="105"/>
      <c r="C171" s="46" t="s">
        <v>125</v>
      </c>
      <c r="D171" s="44"/>
      <c r="E171" s="45"/>
      <c r="F171" s="40"/>
      <c r="G171" s="174">
        <f t="shared" si="26"/>
        <v>0</v>
      </c>
      <c r="H171" s="46"/>
      <c r="I171" s="105"/>
      <c r="K171"/>
      <c r="L171"/>
      <c r="M171"/>
      <c r="N171"/>
      <c r="O171"/>
      <c r="P171"/>
      <c r="Q171"/>
      <c r="R171"/>
      <c r="S171"/>
    </row>
    <row r="172" spans="1:19" ht="12.75" customHeight="1" x14ac:dyDescent="0.25">
      <c r="A172" s="109"/>
      <c r="B172" s="106"/>
      <c r="C172" s="46" t="s">
        <v>125</v>
      </c>
      <c r="D172" s="44"/>
      <c r="E172" s="45"/>
      <c r="F172" s="40"/>
      <c r="G172" s="174">
        <f t="shared" si="26"/>
        <v>0</v>
      </c>
      <c r="H172" s="46"/>
      <c r="I172" s="106"/>
      <c r="K172"/>
      <c r="L172"/>
      <c r="M172"/>
      <c r="N172"/>
      <c r="O172"/>
      <c r="P172"/>
      <c r="Q172"/>
      <c r="R172"/>
      <c r="S172"/>
    </row>
    <row r="173" spans="1:19" ht="12.75" customHeight="1" x14ac:dyDescent="0.25">
      <c r="A173" s="107" t="s">
        <v>75</v>
      </c>
      <c r="B173" s="104" t="s">
        <v>119</v>
      </c>
      <c r="C173" s="179" t="s">
        <v>120</v>
      </c>
      <c r="D173" s="181"/>
      <c r="E173" s="182"/>
      <c r="F173" s="174"/>
      <c r="G173" s="172">
        <f>SUM(G174:G179)</f>
        <v>0</v>
      </c>
      <c r="H173" s="172">
        <f>ROUND(G173*$D$7,2)</f>
        <v>0</v>
      </c>
      <c r="I173" s="104"/>
      <c r="K173"/>
      <c r="L173"/>
      <c r="M173"/>
      <c r="N173"/>
      <c r="O173"/>
      <c r="P173"/>
      <c r="Q173"/>
      <c r="R173"/>
      <c r="S173"/>
    </row>
    <row r="174" spans="1:19" ht="12.75" customHeight="1" x14ac:dyDescent="0.25">
      <c r="A174" s="108"/>
      <c r="B174" s="105"/>
      <c r="C174" s="180" t="s">
        <v>121</v>
      </c>
      <c r="D174" s="44"/>
      <c r="E174" s="45"/>
      <c r="F174" s="40"/>
      <c r="G174" s="174">
        <f t="shared" ref="G174:G179" si="27">ROUND(E174*F174,2)</f>
        <v>0</v>
      </c>
      <c r="H174" s="46"/>
      <c r="I174" s="105"/>
      <c r="K174"/>
      <c r="L174"/>
      <c r="M174"/>
      <c r="N174"/>
      <c r="O174"/>
      <c r="P174"/>
      <c r="Q174"/>
      <c r="R174"/>
      <c r="S174"/>
    </row>
    <row r="175" spans="1:19" ht="12.75" customHeight="1" x14ac:dyDescent="0.25">
      <c r="A175" s="108"/>
      <c r="B175" s="105"/>
      <c r="C175" s="180" t="s">
        <v>122</v>
      </c>
      <c r="D175" s="44"/>
      <c r="E175" s="45"/>
      <c r="F175" s="40"/>
      <c r="G175" s="174">
        <f t="shared" si="27"/>
        <v>0</v>
      </c>
      <c r="H175" s="46"/>
      <c r="I175" s="105"/>
      <c r="K175"/>
      <c r="L175"/>
      <c r="M175"/>
      <c r="N175"/>
      <c r="O175"/>
      <c r="P175"/>
      <c r="Q175"/>
      <c r="R175"/>
      <c r="S175"/>
    </row>
    <row r="176" spans="1:19" ht="12.75" customHeight="1" x14ac:dyDescent="0.25">
      <c r="A176" s="108"/>
      <c r="B176" s="105"/>
      <c r="C176" s="180" t="s">
        <v>123</v>
      </c>
      <c r="D176" s="44"/>
      <c r="E176" s="45"/>
      <c r="F176" s="40"/>
      <c r="G176" s="174">
        <f t="shared" si="27"/>
        <v>0</v>
      </c>
      <c r="H176" s="46"/>
      <c r="I176" s="105"/>
      <c r="K176"/>
      <c r="L176"/>
      <c r="M176"/>
      <c r="N176"/>
      <c r="O176"/>
      <c r="P176"/>
      <c r="Q176"/>
      <c r="R176"/>
      <c r="S176"/>
    </row>
    <row r="177" spans="1:19" ht="12.75" customHeight="1" x14ac:dyDescent="0.25">
      <c r="A177" s="108"/>
      <c r="B177" s="105"/>
      <c r="C177" s="180" t="s">
        <v>124</v>
      </c>
      <c r="D177" s="44"/>
      <c r="E177" s="45"/>
      <c r="F177" s="40"/>
      <c r="G177" s="174">
        <f t="shared" si="27"/>
        <v>0</v>
      </c>
      <c r="H177" s="46"/>
      <c r="I177" s="105"/>
      <c r="K177"/>
      <c r="L177"/>
      <c r="M177"/>
      <c r="N177"/>
      <c r="O177"/>
      <c r="P177"/>
      <c r="Q177"/>
      <c r="R177"/>
      <c r="S177"/>
    </row>
    <row r="178" spans="1:19" ht="12.75" customHeight="1" x14ac:dyDescent="0.25">
      <c r="A178" s="108"/>
      <c r="B178" s="105"/>
      <c r="C178" s="46" t="s">
        <v>125</v>
      </c>
      <c r="D178" s="44"/>
      <c r="E178" s="45"/>
      <c r="F178" s="40"/>
      <c r="G178" s="174">
        <f t="shared" si="27"/>
        <v>0</v>
      </c>
      <c r="H178" s="46"/>
      <c r="I178" s="105"/>
      <c r="K178"/>
      <c r="L178"/>
      <c r="M178"/>
      <c r="N178"/>
      <c r="O178"/>
      <c r="P178"/>
      <c r="Q178"/>
      <c r="R178"/>
      <c r="S178"/>
    </row>
    <row r="179" spans="1:19" ht="12.75" customHeight="1" x14ac:dyDescent="0.25">
      <c r="A179" s="109"/>
      <c r="B179" s="106"/>
      <c r="C179" s="46" t="s">
        <v>125</v>
      </c>
      <c r="D179" s="44"/>
      <c r="E179" s="45"/>
      <c r="F179" s="40"/>
      <c r="G179" s="174">
        <f t="shared" si="27"/>
        <v>0</v>
      </c>
      <c r="H179" s="46"/>
      <c r="I179" s="106"/>
      <c r="K179"/>
      <c r="L179"/>
      <c r="M179"/>
      <c r="N179"/>
      <c r="O179"/>
      <c r="P179"/>
      <c r="Q179"/>
      <c r="R179"/>
      <c r="S179"/>
    </row>
    <row r="180" spans="1:19" ht="12.75" customHeight="1" x14ac:dyDescent="0.25">
      <c r="A180" s="107" t="s">
        <v>76</v>
      </c>
      <c r="B180" s="104" t="s">
        <v>119</v>
      </c>
      <c r="C180" s="179" t="s">
        <v>120</v>
      </c>
      <c r="D180" s="181"/>
      <c r="E180" s="182"/>
      <c r="F180" s="174"/>
      <c r="G180" s="172">
        <f>SUM(G181:G186)</f>
        <v>0</v>
      </c>
      <c r="H180" s="172">
        <f>ROUND(G180*$D$7,2)</f>
        <v>0</v>
      </c>
      <c r="I180" s="104"/>
      <c r="K180"/>
      <c r="L180"/>
      <c r="M180"/>
      <c r="N180"/>
      <c r="O180"/>
      <c r="P180"/>
      <c r="Q180"/>
      <c r="R180"/>
      <c r="S180"/>
    </row>
    <row r="181" spans="1:19" ht="12.75" customHeight="1" x14ac:dyDescent="0.25">
      <c r="A181" s="108"/>
      <c r="B181" s="105"/>
      <c r="C181" s="180" t="s">
        <v>121</v>
      </c>
      <c r="D181" s="44"/>
      <c r="E181" s="45"/>
      <c r="F181" s="40"/>
      <c r="G181" s="174">
        <f t="shared" ref="G181:G186" si="28">ROUND(E181*F181,2)</f>
        <v>0</v>
      </c>
      <c r="H181" s="46"/>
      <c r="I181" s="105"/>
      <c r="K181"/>
      <c r="L181"/>
      <c r="M181"/>
      <c r="N181"/>
      <c r="O181"/>
      <c r="P181"/>
      <c r="Q181"/>
      <c r="R181"/>
      <c r="S181"/>
    </row>
    <row r="182" spans="1:19" ht="12.75" customHeight="1" x14ac:dyDescent="0.25">
      <c r="A182" s="108"/>
      <c r="B182" s="105"/>
      <c r="C182" s="180" t="s">
        <v>122</v>
      </c>
      <c r="D182" s="44"/>
      <c r="E182" s="45"/>
      <c r="F182" s="40"/>
      <c r="G182" s="174">
        <f t="shared" si="28"/>
        <v>0</v>
      </c>
      <c r="H182" s="46"/>
      <c r="I182" s="105"/>
      <c r="K182"/>
      <c r="L182"/>
      <c r="M182"/>
      <c r="N182"/>
      <c r="O182"/>
      <c r="P182"/>
      <c r="Q182"/>
      <c r="R182"/>
      <c r="S182"/>
    </row>
    <row r="183" spans="1:19" ht="12.75" customHeight="1" x14ac:dyDescent="0.25">
      <c r="A183" s="108"/>
      <c r="B183" s="105"/>
      <c r="C183" s="180" t="s">
        <v>123</v>
      </c>
      <c r="D183" s="44"/>
      <c r="E183" s="45"/>
      <c r="F183" s="40"/>
      <c r="G183" s="174">
        <f t="shared" si="28"/>
        <v>0</v>
      </c>
      <c r="H183" s="46"/>
      <c r="I183" s="105"/>
      <c r="K183"/>
      <c r="L183"/>
      <c r="M183"/>
      <c r="N183"/>
      <c r="O183"/>
      <c r="P183"/>
      <c r="Q183"/>
      <c r="R183"/>
      <c r="S183"/>
    </row>
    <row r="184" spans="1:19" ht="15" x14ac:dyDescent="0.25">
      <c r="A184" s="108"/>
      <c r="B184" s="105"/>
      <c r="C184" s="180" t="s">
        <v>124</v>
      </c>
      <c r="D184" s="44"/>
      <c r="E184" s="45"/>
      <c r="F184" s="40"/>
      <c r="G184" s="174">
        <f t="shared" si="28"/>
        <v>0</v>
      </c>
      <c r="H184" s="46"/>
      <c r="I184" s="105"/>
      <c r="K184"/>
      <c r="L184"/>
      <c r="M184"/>
      <c r="N184"/>
      <c r="O184"/>
      <c r="P184"/>
      <c r="Q184"/>
      <c r="R184"/>
      <c r="S184"/>
    </row>
    <row r="185" spans="1:19" ht="15" x14ac:dyDescent="0.25">
      <c r="A185" s="108"/>
      <c r="B185" s="105"/>
      <c r="C185" s="46" t="s">
        <v>125</v>
      </c>
      <c r="D185" s="44"/>
      <c r="E185" s="45"/>
      <c r="F185" s="40"/>
      <c r="G185" s="174">
        <f t="shared" si="28"/>
        <v>0</v>
      </c>
      <c r="H185" s="46"/>
      <c r="I185" s="105"/>
      <c r="K185"/>
      <c r="L185"/>
      <c r="M185"/>
      <c r="N185"/>
      <c r="O185"/>
      <c r="P185"/>
      <c r="Q185"/>
      <c r="R185"/>
      <c r="S185"/>
    </row>
    <row r="186" spans="1:19" ht="15" x14ac:dyDescent="0.25">
      <c r="A186" s="109"/>
      <c r="B186" s="106"/>
      <c r="C186" s="46" t="s">
        <v>125</v>
      </c>
      <c r="D186" s="44"/>
      <c r="E186" s="45"/>
      <c r="F186" s="40"/>
      <c r="G186" s="174">
        <f t="shared" si="28"/>
        <v>0</v>
      </c>
      <c r="H186" s="46"/>
      <c r="I186" s="106"/>
      <c r="K186"/>
      <c r="L186"/>
      <c r="M186"/>
      <c r="N186"/>
      <c r="O186"/>
      <c r="P186"/>
      <c r="Q186"/>
      <c r="R186"/>
      <c r="S186"/>
    </row>
    <row r="187" spans="1:19" s="59" customFormat="1" ht="15" x14ac:dyDescent="0.25">
      <c r="A187" s="136" t="s">
        <v>43</v>
      </c>
      <c r="B187" s="137"/>
      <c r="C187" s="137"/>
      <c r="D187" s="137"/>
      <c r="E187" s="137"/>
      <c r="F187" s="138"/>
      <c r="G187" s="163">
        <f>G10+G21</f>
        <v>0</v>
      </c>
      <c r="H187" s="163">
        <f>H10+H21</f>
        <v>0</v>
      </c>
      <c r="I187" s="68"/>
      <c r="J187" s="58"/>
      <c r="K187"/>
      <c r="L187"/>
      <c r="M187"/>
      <c r="N187"/>
      <c r="O187"/>
      <c r="P187"/>
      <c r="Q187"/>
      <c r="R187"/>
      <c r="S187"/>
    </row>
    <row r="188" spans="1:19" x14ac:dyDescent="0.2">
      <c r="G188" s="47"/>
      <c r="H188" s="47"/>
    </row>
  </sheetData>
  <sheetProtection algorithmName="SHA-512" hashValue="bbofiZQnt5f2CU4WR1PysNkLZJ6LGMvN3JK6F06PqnmprFKOomF6vbmjsWMEq0QesYPr2XUMtWxdHWKIpMCDvQ==" saltValue="zC/Pkmk/P0DI6dEgzjGJUQ==" spinCount="100000" sheet="1" formatRows="0"/>
  <mergeCells count="177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D6:I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C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F49"/>
    <mergeCell ref="B50:C50"/>
    <mergeCell ref="B63:C63"/>
    <mergeCell ref="B64:C64"/>
    <mergeCell ref="B65:F65"/>
    <mergeCell ref="A66:A70"/>
    <mergeCell ref="B66:B70"/>
    <mergeCell ref="D66:D70"/>
    <mergeCell ref="E66:E70"/>
    <mergeCell ref="F66:F70"/>
    <mergeCell ref="B57:C57"/>
    <mergeCell ref="B58:C58"/>
    <mergeCell ref="B59:C59"/>
    <mergeCell ref="B60:C60"/>
    <mergeCell ref="B61:C61"/>
    <mergeCell ref="B62:C62"/>
    <mergeCell ref="G66:G70"/>
    <mergeCell ref="H66:H70"/>
    <mergeCell ref="I66:I70"/>
    <mergeCell ref="A71:A75"/>
    <mergeCell ref="B71:B75"/>
    <mergeCell ref="D71:D75"/>
    <mergeCell ref="E71:E75"/>
    <mergeCell ref="F71:F75"/>
    <mergeCell ref="G71:G75"/>
    <mergeCell ref="H71:H75"/>
    <mergeCell ref="I71:I75"/>
    <mergeCell ref="A76:A80"/>
    <mergeCell ref="B76:B80"/>
    <mergeCell ref="D76:D80"/>
    <mergeCell ref="E76:E80"/>
    <mergeCell ref="F76:F80"/>
    <mergeCell ref="G76:G80"/>
    <mergeCell ref="H76:H80"/>
    <mergeCell ref="I76:I80"/>
    <mergeCell ref="H81:H85"/>
    <mergeCell ref="I81:I85"/>
    <mergeCell ref="A86:A90"/>
    <mergeCell ref="B86:B90"/>
    <mergeCell ref="D86:D90"/>
    <mergeCell ref="E86:E90"/>
    <mergeCell ref="F86:F90"/>
    <mergeCell ref="G86:G90"/>
    <mergeCell ref="H86:H90"/>
    <mergeCell ref="I86:I90"/>
    <mergeCell ref="A81:A85"/>
    <mergeCell ref="B81:B85"/>
    <mergeCell ref="D81:D85"/>
    <mergeCell ref="E81:E85"/>
    <mergeCell ref="F81:F85"/>
    <mergeCell ref="G81:G85"/>
    <mergeCell ref="H91:H95"/>
    <mergeCell ref="I91:I95"/>
    <mergeCell ref="A96:A100"/>
    <mergeCell ref="B96:B100"/>
    <mergeCell ref="D96:D100"/>
    <mergeCell ref="E96:E100"/>
    <mergeCell ref="F96:F100"/>
    <mergeCell ref="G96:G100"/>
    <mergeCell ref="H96:H100"/>
    <mergeCell ref="I96:I100"/>
    <mergeCell ref="A91:A95"/>
    <mergeCell ref="B91:B95"/>
    <mergeCell ref="D91:D95"/>
    <mergeCell ref="E91:E95"/>
    <mergeCell ref="F91:F95"/>
    <mergeCell ref="G91:G95"/>
    <mergeCell ref="H101:H105"/>
    <mergeCell ref="I101:I105"/>
    <mergeCell ref="A106:A110"/>
    <mergeCell ref="B106:B110"/>
    <mergeCell ref="D106:D110"/>
    <mergeCell ref="E106:E110"/>
    <mergeCell ref="F106:F110"/>
    <mergeCell ref="G106:G110"/>
    <mergeCell ref="H106:H110"/>
    <mergeCell ref="I106:I110"/>
    <mergeCell ref="A101:A105"/>
    <mergeCell ref="B101:B105"/>
    <mergeCell ref="D101:D105"/>
    <mergeCell ref="E101:E105"/>
    <mergeCell ref="F101:F105"/>
    <mergeCell ref="G101:G105"/>
    <mergeCell ref="A124:A130"/>
    <mergeCell ref="B124:B130"/>
    <mergeCell ref="I124:I130"/>
    <mergeCell ref="A131:A137"/>
    <mergeCell ref="B131:B137"/>
    <mergeCell ref="I131:I137"/>
    <mergeCell ref="H111:H115"/>
    <mergeCell ref="I111:I115"/>
    <mergeCell ref="B116:F116"/>
    <mergeCell ref="A117:A123"/>
    <mergeCell ref="B117:B123"/>
    <mergeCell ref="I117:I123"/>
    <mergeCell ref="A111:A115"/>
    <mergeCell ref="B111:B115"/>
    <mergeCell ref="D111:D115"/>
    <mergeCell ref="E111:E115"/>
    <mergeCell ref="F111:F115"/>
    <mergeCell ref="G111:G115"/>
    <mergeCell ref="A152:A158"/>
    <mergeCell ref="B152:B158"/>
    <mergeCell ref="I152:I158"/>
    <mergeCell ref="A159:A165"/>
    <mergeCell ref="B159:B165"/>
    <mergeCell ref="I159:I165"/>
    <mergeCell ref="A138:A144"/>
    <mergeCell ref="B138:B144"/>
    <mergeCell ref="I138:I144"/>
    <mergeCell ref="A145:A151"/>
    <mergeCell ref="B145:B151"/>
    <mergeCell ref="I145:I151"/>
    <mergeCell ref="A180:A186"/>
    <mergeCell ref="B180:B186"/>
    <mergeCell ref="I180:I186"/>
    <mergeCell ref="A187:F187"/>
    <mergeCell ref="A166:A172"/>
    <mergeCell ref="B166:B172"/>
    <mergeCell ref="I166:I172"/>
    <mergeCell ref="A173:A179"/>
    <mergeCell ref="B173:B179"/>
    <mergeCell ref="I173:I179"/>
  </mergeCells>
  <conditionalFormatting sqref="L10:L20">
    <cfRule type="duplicateValues" dxfId="17" priority="1"/>
  </conditionalFormatting>
  <dataValidations count="9"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66:I115"/>
    <dataValidation type="list" allowBlank="1" showInputMessage="1" showErrorMessage="1" sqref="D1:I1">
      <formula1>"Moksliniai tyrimai, Eksperimentinė plėtra"</formula1>
    </dataValidation>
    <dataValidation allowBlank="1" showErrorMessage="1" sqref="F66:F115"/>
    <dataValidation allowBlank="1" showInputMessage="1" showErrorMessage="1" prompt="Įveskite vienos pareigybės darbuotojų fizinio rodiklio pasiekimui skiriamą darbo laiką valandomis." sqref="E66:E115"/>
    <dataValidation type="list" allowBlank="1" showInputMessage="1" showErrorMessage="1" prompt="Pasirinkite finansavimo intensyvumą, vadovaudamiesi Aprašo 73 punktu" sqref="D7">
      <formula1>"15%,50%"</formula1>
    </dataValidation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70" max="17" man="1"/>
    <brk id="115" max="17" man="1"/>
    <brk id="158" max="17" man="1"/>
  </rowBreaks>
  <colBreaks count="1" manualBreakCount="1">
    <brk id="9" max="20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7">
    <tabColor rgb="FF92D050"/>
    <pageSetUpPr fitToPage="1"/>
  </sheetPr>
  <dimension ref="A1:S188"/>
  <sheetViews>
    <sheetView zoomScaleNormal="100" zoomScaleSheetLayoutView="100" workbookViewId="0">
      <pane ySplit="9" topLeftCell="A16" activePane="bottomLeft" state="frozen"/>
      <selection activeCell="B35" sqref="B35:C35"/>
      <selection pane="bottomLeft" activeCell="B35" sqref="B35:C35"/>
    </sheetView>
  </sheetViews>
  <sheetFormatPr defaultColWidth="9.140625" defaultRowHeight="12.75" x14ac:dyDescent="0.2"/>
  <cols>
    <col min="1" max="1" width="5.5703125" style="23" customWidth="1"/>
    <col min="2" max="2" width="26.140625" style="23" customWidth="1"/>
    <col min="3" max="3" width="28.5703125" style="23" customWidth="1"/>
    <col min="4" max="4" width="12.7109375" style="23" bestFit="1" customWidth="1"/>
    <col min="5" max="5" width="8.140625" style="23" customWidth="1"/>
    <col min="6" max="6" width="12.7109375" style="23" customWidth="1"/>
    <col min="7" max="7" width="18.42578125" style="23" customWidth="1"/>
    <col min="8" max="8" width="16.5703125" style="23" customWidth="1"/>
    <col min="9" max="9" width="34.28515625" style="23" customWidth="1"/>
    <col min="10" max="10" width="1.5703125" style="23" customWidth="1"/>
    <col min="11" max="11" width="22.5703125" style="23" customWidth="1"/>
    <col min="12" max="12" width="16.5703125" style="23" customWidth="1"/>
    <col min="13" max="13" width="15.28515625" style="23" customWidth="1"/>
    <col min="14" max="14" width="10" style="23" customWidth="1"/>
    <col min="15" max="15" width="11.7109375" style="23" customWidth="1"/>
    <col min="16" max="16" width="14" style="23" customWidth="1"/>
    <col min="17" max="17" width="15" style="23" customWidth="1"/>
    <col min="18" max="18" width="22.42578125" style="23" customWidth="1"/>
    <col min="19" max="16384" width="9.140625" style="23"/>
  </cols>
  <sheetData>
    <row r="1" spans="1:10" hidden="1" x14ac:dyDescent="0.2">
      <c r="A1" s="60"/>
      <c r="B1" s="60"/>
      <c r="C1" s="60" t="s">
        <v>85</v>
      </c>
      <c r="D1" s="103"/>
      <c r="E1" s="103"/>
      <c r="F1" s="103"/>
      <c r="G1" s="103"/>
      <c r="H1" s="103"/>
      <c r="I1" s="103"/>
      <c r="J1" s="22"/>
    </row>
    <row r="2" spans="1:10" ht="13.5" customHeight="1" x14ac:dyDescent="0.2">
      <c r="A2" s="71"/>
      <c r="B2" s="71"/>
      <c r="C2" s="71" t="s">
        <v>82</v>
      </c>
      <c r="D2" s="72"/>
      <c r="E2" s="22"/>
      <c r="F2" s="22"/>
      <c r="G2" s="22"/>
      <c r="H2" s="22"/>
      <c r="I2" s="22"/>
      <c r="J2" s="22"/>
    </row>
    <row r="3" spans="1:10" x14ac:dyDescent="0.2">
      <c r="A3" s="130" t="s">
        <v>71</v>
      </c>
      <c r="B3" s="130"/>
      <c r="C3" s="130"/>
      <c r="D3" s="103"/>
      <c r="E3" s="103"/>
      <c r="F3" s="103"/>
      <c r="G3" s="103"/>
      <c r="H3" s="103"/>
      <c r="I3" s="131"/>
      <c r="J3" s="22"/>
    </row>
    <row r="4" spans="1:10" ht="12.75" customHeight="1" x14ac:dyDescent="0.2">
      <c r="A4" s="71"/>
      <c r="B4" s="71"/>
      <c r="C4" s="71" t="s">
        <v>117</v>
      </c>
      <c r="D4" s="134"/>
      <c r="E4" s="134"/>
      <c r="F4" s="135" t="s">
        <v>118</v>
      </c>
      <c r="G4" s="135"/>
      <c r="H4" s="74"/>
      <c r="I4" s="22"/>
      <c r="J4" s="22"/>
    </row>
    <row r="5" spans="1:10" x14ac:dyDescent="0.2">
      <c r="A5" s="130" t="s">
        <v>116</v>
      </c>
      <c r="B5" s="130"/>
      <c r="C5" s="130"/>
      <c r="D5" s="133"/>
      <c r="E5" s="133"/>
      <c r="F5" s="133"/>
      <c r="G5" s="133"/>
      <c r="H5" s="133"/>
      <c r="I5" s="103"/>
      <c r="J5" s="22"/>
    </row>
    <row r="6" spans="1:10" x14ac:dyDescent="0.2">
      <c r="A6" s="71"/>
      <c r="B6" s="71"/>
      <c r="C6" s="71" t="s">
        <v>178</v>
      </c>
      <c r="D6" s="133"/>
      <c r="E6" s="133"/>
      <c r="F6" s="133"/>
      <c r="G6" s="133"/>
      <c r="H6" s="133"/>
      <c r="I6" s="133"/>
      <c r="J6" s="22"/>
    </row>
    <row r="7" spans="1:10" x14ac:dyDescent="0.2">
      <c r="A7" s="71"/>
      <c r="B7" s="71"/>
      <c r="C7" s="71" t="s">
        <v>86</v>
      </c>
      <c r="D7" s="93"/>
      <c r="E7" s="22"/>
      <c r="F7" s="22"/>
      <c r="G7" s="25" t="s">
        <v>130</v>
      </c>
      <c r="H7" s="24" t="s">
        <v>158</v>
      </c>
      <c r="I7" s="22"/>
      <c r="J7" s="22"/>
    </row>
    <row r="8" spans="1:10" ht="6" customHeight="1" x14ac:dyDescent="0.2"/>
    <row r="9" spans="1:10" ht="38.25" x14ac:dyDescent="0.2">
      <c r="A9" s="73" t="s">
        <v>4</v>
      </c>
      <c r="B9" s="132" t="s">
        <v>141</v>
      </c>
      <c r="C9" s="132"/>
      <c r="D9" s="73" t="s">
        <v>1</v>
      </c>
      <c r="E9" s="73" t="s">
        <v>2</v>
      </c>
      <c r="F9" s="73" t="s">
        <v>3</v>
      </c>
      <c r="G9" s="73" t="s">
        <v>84</v>
      </c>
      <c r="H9" s="73" t="s">
        <v>83</v>
      </c>
      <c r="I9" s="73" t="s">
        <v>11</v>
      </c>
      <c r="J9" s="26"/>
    </row>
    <row r="10" spans="1:10" ht="27.75" customHeight="1" x14ac:dyDescent="0.2">
      <c r="A10" s="27">
        <v>4</v>
      </c>
      <c r="B10" s="126" t="s">
        <v>89</v>
      </c>
      <c r="C10" s="126"/>
      <c r="D10" s="126"/>
      <c r="E10" s="126"/>
      <c r="F10" s="126"/>
      <c r="G10" s="163">
        <f>SUM(G11:G20)</f>
        <v>0</v>
      </c>
      <c r="H10" s="163">
        <f>SUM(H11:H20)</f>
        <v>0</v>
      </c>
      <c r="I10" s="28"/>
      <c r="J10" s="29"/>
    </row>
    <row r="11" spans="1:10" x14ac:dyDescent="0.2">
      <c r="A11" s="30" t="s">
        <v>13</v>
      </c>
      <c r="B11" s="122" t="s">
        <v>12</v>
      </c>
      <c r="C11" s="122"/>
      <c r="D11" s="31"/>
      <c r="E11" s="32"/>
      <c r="F11" s="33"/>
      <c r="G11" s="168">
        <f t="shared" ref="G11:G20" si="0">ROUND(E11*F11,2)</f>
        <v>0</v>
      </c>
      <c r="H11" s="168">
        <f t="shared" ref="H11:H64" si="1">ROUND(G11*$D$7,2)</f>
        <v>0</v>
      </c>
      <c r="I11" s="34"/>
      <c r="J11" s="29"/>
    </row>
    <row r="12" spans="1:10" x14ac:dyDescent="0.2">
      <c r="A12" s="30" t="s">
        <v>14</v>
      </c>
      <c r="B12" s="122" t="s">
        <v>12</v>
      </c>
      <c r="C12" s="122"/>
      <c r="D12" s="31"/>
      <c r="E12" s="32"/>
      <c r="F12" s="33"/>
      <c r="G12" s="168">
        <f t="shared" si="0"/>
        <v>0</v>
      </c>
      <c r="H12" s="168">
        <f t="shared" si="1"/>
        <v>0</v>
      </c>
      <c r="I12" s="34"/>
      <c r="J12" s="29"/>
    </row>
    <row r="13" spans="1:10" x14ac:dyDescent="0.2">
      <c r="A13" s="30" t="s">
        <v>15</v>
      </c>
      <c r="B13" s="122" t="s">
        <v>12</v>
      </c>
      <c r="C13" s="122"/>
      <c r="D13" s="31"/>
      <c r="E13" s="32"/>
      <c r="F13" s="33"/>
      <c r="G13" s="168">
        <f t="shared" si="0"/>
        <v>0</v>
      </c>
      <c r="H13" s="168">
        <f t="shared" si="1"/>
        <v>0</v>
      </c>
      <c r="I13" s="34"/>
      <c r="J13" s="29"/>
    </row>
    <row r="14" spans="1:10" x14ac:dyDescent="0.2">
      <c r="A14" s="30" t="s">
        <v>16</v>
      </c>
      <c r="B14" s="122" t="s">
        <v>12</v>
      </c>
      <c r="C14" s="122"/>
      <c r="D14" s="31"/>
      <c r="E14" s="32"/>
      <c r="F14" s="33"/>
      <c r="G14" s="168">
        <f t="shared" si="0"/>
        <v>0</v>
      </c>
      <c r="H14" s="168">
        <f t="shared" si="1"/>
        <v>0</v>
      </c>
      <c r="I14" s="34"/>
      <c r="J14" s="29"/>
    </row>
    <row r="15" spans="1:10" x14ac:dyDescent="0.2">
      <c r="A15" s="30" t="s">
        <v>17</v>
      </c>
      <c r="B15" s="122" t="s">
        <v>12</v>
      </c>
      <c r="C15" s="122"/>
      <c r="D15" s="31"/>
      <c r="E15" s="32"/>
      <c r="F15" s="33"/>
      <c r="G15" s="168">
        <f t="shared" si="0"/>
        <v>0</v>
      </c>
      <c r="H15" s="168">
        <f t="shared" si="1"/>
        <v>0</v>
      </c>
      <c r="I15" s="34"/>
      <c r="J15" s="29"/>
    </row>
    <row r="16" spans="1:10" x14ac:dyDescent="0.2">
      <c r="A16" s="30" t="s">
        <v>18</v>
      </c>
      <c r="B16" s="122" t="s">
        <v>12</v>
      </c>
      <c r="C16" s="122"/>
      <c r="D16" s="31"/>
      <c r="E16" s="32"/>
      <c r="F16" s="33"/>
      <c r="G16" s="168">
        <f t="shared" si="0"/>
        <v>0</v>
      </c>
      <c r="H16" s="168">
        <f t="shared" si="1"/>
        <v>0</v>
      </c>
      <c r="I16" s="34"/>
      <c r="J16" s="29"/>
    </row>
    <row r="17" spans="1:10" x14ac:dyDescent="0.2">
      <c r="A17" s="30" t="s">
        <v>19</v>
      </c>
      <c r="B17" s="122" t="s">
        <v>12</v>
      </c>
      <c r="C17" s="122"/>
      <c r="D17" s="31"/>
      <c r="E17" s="32"/>
      <c r="F17" s="33"/>
      <c r="G17" s="168">
        <f t="shared" si="0"/>
        <v>0</v>
      </c>
      <c r="H17" s="168">
        <f t="shared" si="1"/>
        <v>0</v>
      </c>
      <c r="I17" s="34"/>
      <c r="J17" s="29"/>
    </row>
    <row r="18" spans="1:10" x14ac:dyDescent="0.2">
      <c r="A18" s="30" t="s">
        <v>20</v>
      </c>
      <c r="B18" s="122" t="s">
        <v>12</v>
      </c>
      <c r="C18" s="122"/>
      <c r="D18" s="31"/>
      <c r="E18" s="32"/>
      <c r="F18" s="33"/>
      <c r="G18" s="168">
        <f t="shared" si="0"/>
        <v>0</v>
      </c>
      <c r="H18" s="168">
        <f t="shared" si="1"/>
        <v>0</v>
      </c>
      <c r="I18" s="34"/>
      <c r="J18" s="29"/>
    </row>
    <row r="19" spans="1:10" x14ac:dyDescent="0.2">
      <c r="A19" s="30" t="s">
        <v>21</v>
      </c>
      <c r="B19" s="122" t="s">
        <v>12</v>
      </c>
      <c r="C19" s="122"/>
      <c r="D19" s="31"/>
      <c r="E19" s="32"/>
      <c r="F19" s="33"/>
      <c r="G19" s="168">
        <f t="shared" si="0"/>
        <v>0</v>
      </c>
      <c r="H19" s="168">
        <f t="shared" si="1"/>
        <v>0</v>
      </c>
      <c r="I19" s="34"/>
      <c r="J19" s="29"/>
    </row>
    <row r="20" spans="1:10" x14ac:dyDescent="0.2">
      <c r="A20" s="30" t="s">
        <v>22</v>
      </c>
      <c r="B20" s="122" t="s">
        <v>12</v>
      </c>
      <c r="C20" s="122"/>
      <c r="D20" s="31"/>
      <c r="E20" s="32"/>
      <c r="F20" s="33"/>
      <c r="G20" s="168">
        <f t="shared" si="0"/>
        <v>0</v>
      </c>
      <c r="H20" s="168">
        <f t="shared" si="1"/>
        <v>0</v>
      </c>
      <c r="I20" s="34"/>
      <c r="J20" s="29"/>
    </row>
    <row r="21" spans="1:10" x14ac:dyDescent="0.2">
      <c r="A21" s="27">
        <v>5</v>
      </c>
      <c r="B21" s="126" t="s">
        <v>6</v>
      </c>
      <c r="C21" s="126"/>
      <c r="D21" s="126"/>
      <c r="E21" s="126"/>
      <c r="F21" s="126"/>
      <c r="G21" s="163">
        <f>G22+G33+G49+G65+G116</f>
        <v>0</v>
      </c>
      <c r="H21" s="163">
        <f>H22+H33+H49+H65+H116</f>
        <v>0</v>
      </c>
      <c r="I21" s="28"/>
      <c r="J21" s="29"/>
    </row>
    <row r="22" spans="1:10" x14ac:dyDescent="0.2">
      <c r="A22" s="35" t="s">
        <v>7</v>
      </c>
      <c r="B22" s="127" t="s">
        <v>97</v>
      </c>
      <c r="C22" s="128"/>
      <c r="D22" s="128"/>
      <c r="E22" s="128"/>
      <c r="F22" s="129"/>
      <c r="G22" s="161">
        <f>SUM(G23:G32)</f>
        <v>0</v>
      </c>
      <c r="H22" s="161">
        <f>SUM(H23:H32)</f>
        <v>0</v>
      </c>
      <c r="I22" s="36"/>
      <c r="J22" s="37"/>
    </row>
    <row r="23" spans="1:10" x14ac:dyDescent="0.2">
      <c r="A23" s="30" t="s">
        <v>23</v>
      </c>
      <c r="B23" s="122" t="s">
        <v>54</v>
      </c>
      <c r="C23" s="122"/>
      <c r="D23" s="31"/>
      <c r="E23" s="32"/>
      <c r="F23" s="33"/>
      <c r="G23" s="168">
        <f t="shared" ref="G23:G32" si="2">ROUND(E23*F23,2)</f>
        <v>0</v>
      </c>
      <c r="H23" s="168">
        <f t="shared" si="1"/>
        <v>0</v>
      </c>
      <c r="I23" s="34"/>
      <c r="J23" s="29"/>
    </row>
    <row r="24" spans="1:10" x14ac:dyDescent="0.2">
      <c r="A24" s="30" t="s">
        <v>24</v>
      </c>
      <c r="B24" s="122" t="s">
        <v>54</v>
      </c>
      <c r="C24" s="122"/>
      <c r="D24" s="31"/>
      <c r="E24" s="32"/>
      <c r="F24" s="33"/>
      <c r="G24" s="168">
        <f t="shared" si="2"/>
        <v>0</v>
      </c>
      <c r="H24" s="168">
        <f t="shared" si="1"/>
        <v>0</v>
      </c>
      <c r="I24" s="34"/>
      <c r="J24" s="29"/>
    </row>
    <row r="25" spans="1:10" x14ac:dyDescent="0.2">
      <c r="A25" s="30" t="s">
        <v>25</v>
      </c>
      <c r="B25" s="122" t="s">
        <v>54</v>
      </c>
      <c r="C25" s="122"/>
      <c r="D25" s="31"/>
      <c r="E25" s="32"/>
      <c r="F25" s="33"/>
      <c r="G25" s="168">
        <f t="shared" si="2"/>
        <v>0</v>
      </c>
      <c r="H25" s="168">
        <f t="shared" si="1"/>
        <v>0</v>
      </c>
      <c r="I25" s="34"/>
      <c r="J25" s="29"/>
    </row>
    <row r="26" spans="1:10" x14ac:dyDescent="0.2">
      <c r="A26" s="30" t="s">
        <v>26</v>
      </c>
      <c r="B26" s="122" t="s">
        <v>54</v>
      </c>
      <c r="C26" s="122"/>
      <c r="D26" s="31"/>
      <c r="E26" s="32"/>
      <c r="F26" s="33"/>
      <c r="G26" s="168">
        <f t="shared" si="2"/>
        <v>0</v>
      </c>
      <c r="H26" s="168">
        <f t="shared" si="1"/>
        <v>0</v>
      </c>
      <c r="I26" s="34"/>
      <c r="J26" s="29"/>
    </row>
    <row r="27" spans="1:10" x14ac:dyDescent="0.2">
      <c r="A27" s="30" t="s">
        <v>27</v>
      </c>
      <c r="B27" s="122" t="s">
        <v>54</v>
      </c>
      <c r="C27" s="122"/>
      <c r="D27" s="31"/>
      <c r="E27" s="32"/>
      <c r="F27" s="33"/>
      <c r="G27" s="168">
        <f t="shared" si="2"/>
        <v>0</v>
      </c>
      <c r="H27" s="168">
        <f t="shared" si="1"/>
        <v>0</v>
      </c>
      <c r="I27" s="34"/>
      <c r="J27" s="29"/>
    </row>
    <row r="28" spans="1:10" x14ac:dyDescent="0.2">
      <c r="A28" s="30" t="s">
        <v>28</v>
      </c>
      <c r="B28" s="122" t="s">
        <v>54</v>
      </c>
      <c r="C28" s="122"/>
      <c r="D28" s="31"/>
      <c r="E28" s="32"/>
      <c r="F28" s="33"/>
      <c r="G28" s="168">
        <f t="shared" si="2"/>
        <v>0</v>
      </c>
      <c r="H28" s="168">
        <f t="shared" si="1"/>
        <v>0</v>
      </c>
      <c r="I28" s="34"/>
      <c r="J28" s="29"/>
    </row>
    <row r="29" spans="1:10" x14ac:dyDescent="0.2">
      <c r="A29" s="30" t="s">
        <v>29</v>
      </c>
      <c r="B29" s="122" t="s">
        <v>54</v>
      </c>
      <c r="C29" s="122"/>
      <c r="D29" s="31"/>
      <c r="E29" s="32"/>
      <c r="F29" s="33"/>
      <c r="G29" s="168">
        <f t="shared" si="2"/>
        <v>0</v>
      </c>
      <c r="H29" s="168">
        <f t="shared" si="1"/>
        <v>0</v>
      </c>
      <c r="I29" s="34"/>
      <c r="J29" s="29"/>
    </row>
    <row r="30" spans="1:10" x14ac:dyDescent="0.2">
      <c r="A30" s="30" t="s">
        <v>30</v>
      </c>
      <c r="B30" s="122" t="s">
        <v>54</v>
      </c>
      <c r="C30" s="122"/>
      <c r="D30" s="31"/>
      <c r="E30" s="32"/>
      <c r="F30" s="33"/>
      <c r="G30" s="168">
        <f t="shared" si="2"/>
        <v>0</v>
      </c>
      <c r="H30" s="168">
        <f t="shared" si="1"/>
        <v>0</v>
      </c>
      <c r="I30" s="34"/>
      <c r="J30" s="29"/>
    </row>
    <row r="31" spans="1:10" x14ac:dyDescent="0.2">
      <c r="A31" s="30" t="s">
        <v>31</v>
      </c>
      <c r="B31" s="122" t="s">
        <v>54</v>
      </c>
      <c r="C31" s="122"/>
      <c r="D31" s="31"/>
      <c r="E31" s="32"/>
      <c r="F31" s="33"/>
      <c r="G31" s="168">
        <f t="shared" si="2"/>
        <v>0</v>
      </c>
      <c r="H31" s="168">
        <f t="shared" si="1"/>
        <v>0</v>
      </c>
      <c r="I31" s="34"/>
      <c r="J31" s="29"/>
    </row>
    <row r="32" spans="1:10" x14ac:dyDescent="0.2">
      <c r="A32" s="30" t="s">
        <v>32</v>
      </c>
      <c r="B32" s="122" t="s">
        <v>54</v>
      </c>
      <c r="C32" s="122"/>
      <c r="D32" s="31"/>
      <c r="E32" s="32"/>
      <c r="F32" s="33"/>
      <c r="G32" s="168">
        <f t="shared" si="2"/>
        <v>0</v>
      </c>
      <c r="H32" s="168">
        <f t="shared" si="1"/>
        <v>0</v>
      </c>
      <c r="I32" s="34"/>
      <c r="J32" s="29"/>
    </row>
    <row r="33" spans="1:10" ht="25.5" customHeight="1" x14ac:dyDescent="0.2">
      <c r="A33" s="35" t="s">
        <v>8</v>
      </c>
      <c r="B33" s="127" t="s">
        <v>140</v>
      </c>
      <c r="C33" s="128"/>
      <c r="D33" s="128"/>
      <c r="E33" s="128"/>
      <c r="F33" s="129"/>
      <c r="G33" s="161">
        <f>SUM(G34:G50)</f>
        <v>0</v>
      </c>
      <c r="H33" s="161">
        <f>SUM(H34:H50)</f>
        <v>0</v>
      </c>
      <c r="I33" s="36"/>
      <c r="J33" s="37"/>
    </row>
    <row r="34" spans="1:10" x14ac:dyDescent="0.2">
      <c r="A34" s="30" t="s">
        <v>33</v>
      </c>
      <c r="B34" s="122" t="s">
        <v>12</v>
      </c>
      <c r="C34" s="122"/>
      <c r="D34" s="31"/>
      <c r="E34" s="32"/>
      <c r="F34" s="33"/>
      <c r="G34" s="168">
        <f t="shared" ref="G34:G48" si="3">ROUND(E34*F34,2)</f>
        <v>0</v>
      </c>
      <c r="H34" s="168">
        <f t="shared" ref="H34:H48" si="4">ROUND(G34*$D$7,2)</f>
        <v>0</v>
      </c>
      <c r="I34" s="34"/>
      <c r="J34" s="29"/>
    </row>
    <row r="35" spans="1:10" x14ac:dyDescent="0.2">
      <c r="A35" s="30" t="s">
        <v>34</v>
      </c>
      <c r="B35" s="122" t="s">
        <v>12</v>
      </c>
      <c r="C35" s="122"/>
      <c r="D35" s="31"/>
      <c r="E35" s="32"/>
      <c r="F35" s="33"/>
      <c r="G35" s="168">
        <f t="shared" si="3"/>
        <v>0</v>
      </c>
      <c r="H35" s="168">
        <f t="shared" si="4"/>
        <v>0</v>
      </c>
      <c r="I35" s="34"/>
      <c r="J35" s="29"/>
    </row>
    <row r="36" spans="1:10" x14ac:dyDescent="0.2">
      <c r="A36" s="30" t="s">
        <v>35</v>
      </c>
      <c r="B36" s="122" t="s">
        <v>12</v>
      </c>
      <c r="C36" s="122"/>
      <c r="D36" s="31"/>
      <c r="E36" s="32"/>
      <c r="F36" s="33"/>
      <c r="G36" s="168">
        <f t="shared" si="3"/>
        <v>0</v>
      </c>
      <c r="H36" s="168">
        <f t="shared" si="4"/>
        <v>0</v>
      </c>
      <c r="I36" s="34"/>
      <c r="J36" s="29"/>
    </row>
    <row r="37" spans="1:10" x14ac:dyDescent="0.2">
      <c r="A37" s="30" t="s">
        <v>36</v>
      </c>
      <c r="B37" s="122" t="s">
        <v>12</v>
      </c>
      <c r="C37" s="122"/>
      <c r="D37" s="31"/>
      <c r="E37" s="32"/>
      <c r="F37" s="33"/>
      <c r="G37" s="168">
        <f t="shared" si="3"/>
        <v>0</v>
      </c>
      <c r="H37" s="168">
        <f t="shared" si="4"/>
        <v>0</v>
      </c>
      <c r="I37" s="34"/>
      <c r="J37" s="29"/>
    </row>
    <row r="38" spans="1:10" x14ac:dyDescent="0.2">
      <c r="A38" s="30" t="s">
        <v>37</v>
      </c>
      <c r="B38" s="122" t="s">
        <v>12</v>
      </c>
      <c r="C38" s="122"/>
      <c r="D38" s="31"/>
      <c r="E38" s="32"/>
      <c r="F38" s="33"/>
      <c r="G38" s="168">
        <f t="shared" si="3"/>
        <v>0</v>
      </c>
      <c r="H38" s="168">
        <f t="shared" si="4"/>
        <v>0</v>
      </c>
      <c r="I38" s="34"/>
      <c r="J38" s="29"/>
    </row>
    <row r="39" spans="1:10" x14ac:dyDescent="0.2">
      <c r="A39" s="30" t="s">
        <v>38</v>
      </c>
      <c r="B39" s="122" t="s">
        <v>12</v>
      </c>
      <c r="C39" s="122"/>
      <c r="D39" s="31"/>
      <c r="E39" s="32"/>
      <c r="F39" s="33"/>
      <c r="G39" s="168">
        <f t="shared" si="3"/>
        <v>0</v>
      </c>
      <c r="H39" s="168">
        <f t="shared" si="4"/>
        <v>0</v>
      </c>
      <c r="I39" s="34"/>
      <c r="J39" s="29"/>
    </row>
    <row r="40" spans="1:10" x14ac:dyDescent="0.2">
      <c r="A40" s="30" t="s">
        <v>39</v>
      </c>
      <c r="B40" s="122" t="s">
        <v>12</v>
      </c>
      <c r="C40" s="122"/>
      <c r="D40" s="31"/>
      <c r="E40" s="32"/>
      <c r="F40" s="33"/>
      <c r="G40" s="168">
        <f t="shared" si="3"/>
        <v>0</v>
      </c>
      <c r="H40" s="168">
        <f t="shared" si="4"/>
        <v>0</v>
      </c>
      <c r="I40" s="34"/>
      <c r="J40" s="29"/>
    </row>
    <row r="41" spans="1:10" x14ac:dyDescent="0.2">
      <c r="A41" s="30" t="s">
        <v>40</v>
      </c>
      <c r="B41" s="122" t="s">
        <v>12</v>
      </c>
      <c r="C41" s="122"/>
      <c r="D41" s="31"/>
      <c r="E41" s="32"/>
      <c r="F41" s="33"/>
      <c r="G41" s="168">
        <f t="shared" si="3"/>
        <v>0</v>
      </c>
      <c r="H41" s="168">
        <f t="shared" si="4"/>
        <v>0</v>
      </c>
      <c r="I41" s="34"/>
      <c r="J41" s="29"/>
    </row>
    <row r="42" spans="1:10" x14ac:dyDescent="0.2">
      <c r="A42" s="30" t="s">
        <v>41</v>
      </c>
      <c r="B42" s="122" t="s">
        <v>12</v>
      </c>
      <c r="C42" s="122"/>
      <c r="D42" s="31"/>
      <c r="E42" s="32"/>
      <c r="F42" s="33"/>
      <c r="G42" s="168">
        <f t="shared" si="3"/>
        <v>0</v>
      </c>
      <c r="H42" s="168">
        <f t="shared" si="4"/>
        <v>0</v>
      </c>
      <c r="I42" s="34"/>
      <c r="J42" s="29"/>
    </row>
    <row r="43" spans="1:10" x14ac:dyDescent="0.2">
      <c r="A43" s="30" t="s">
        <v>42</v>
      </c>
      <c r="B43" s="122" t="s">
        <v>12</v>
      </c>
      <c r="C43" s="122"/>
      <c r="D43" s="31"/>
      <c r="E43" s="32"/>
      <c r="F43" s="33"/>
      <c r="G43" s="168">
        <f t="shared" si="3"/>
        <v>0</v>
      </c>
      <c r="H43" s="168">
        <f t="shared" si="4"/>
        <v>0</v>
      </c>
      <c r="I43" s="34"/>
      <c r="J43" s="29"/>
    </row>
    <row r="44" spans="1:10" x14ac:dyDescent="0.2">
      <c r="A44" s="30" t="s">
        <v>147</v>
      </c>
      <c r="B44" s="122" t="s">
        <v>12</v>
      </c>
      <c r="C44" s="122"/>
      <c r="D44" s="31"/>
      <c r="E44" s="32"/>
      <c r="F44" s="33"/>
      <c r="G44" s="168">
        <f t="shared" si="3"/>
        <v>0</v>
      </c>
      <c r="H44" s="168">
        <f t="shared" si="4"/>
        <v>0</v>
      </c>
      <c r="I44" s="34"/>
      <c r="J44" s="29"/>
    </row>
    <row r="45" spans="1:10" x14ac:dyDescent="0.2">
      <c r="A45" s="30" t="s">
        <v>148</v>
      </c>
      <c r="B45" s="122" t="s">
        <v>12</v>
      </c>
      <c r="C45" s="122"/>
      <c r="D45" s="31"/>
      <c r="E45" s="32"/>
      <c r="F45" s="33"/>
      <c r="G45" s="168">
        <f t="shared" si="3"/>
        <v>0</v>
      </c>
      <c r="H45" s="168">
        <f t="shared" si="4"/>
        <v>0</v>
      </c>
      <c r="I45" s="34"/>
      <c r="J45" s="29"/>
    </row>
    <row r="46" spans="1:10" x14ac:dyDescent="0.2">
      <c r="A46" s="30" t="s">
        <v>149</v>
      </c>
      <c r="B46" s="122" t="s">
        <v>12</v>
      </c>
      <c r="C46" s="122"/>
      <c r="D46" s="31"/>
      <c r="E46" s="32"/>
      <c r="F46" s="33"/>
      <c r="G46" s="168">
        <f t="shared" si="3"/>
        <v>0</v>
      </c>
      <c r="H46" s="168">
        <f t="shared" si="4"/>
        <v>0</v>
      </c>
      <c r="I46" s="34"/>
      <c r="J46" s="29"/>
    </row>
    <row r="47" spans="1:10" x14ac:dyDescent="0.2">
      <c r="A47" s="30" t="s">
        <v>150</v>
      </c>
      <c r="B47" s="122" t="s">
        <v>12</v>
      </c>
      <c r="C47" s="122"/>
      <c r="D47" s="31"/>
      <c r="E47" s="32"/>
      <c r="F47" s="33"/>
      <c r="G47" s="168">
        <f t="shared" si="3"/>
        <v>0</v>
      </c>
      <c r="H47" s="168">
        <f t="shared" si="4"/>
        <v>0</v>
      </c>
      <c r="I47" s="34"/>
      <c r="J47" s="29"/>
    </row>
    <row r="48" spans="1:10" x14ac:dyDescent="0.2">
      <c r="A48" s="30" t="s">
        <v>151</v>
      </c>
      <c r="B48" s="122" t="s">
        <v>12</v>
      </c>
      <c r="C48" s="122"/>
      <c r="D48" s="31"/>
      <c r="E48" s="32"/>
      <c r="F48" s="33"/>
      <c r="G48" s="168">
        <f t="shared" si="3"/>
        <v>0</v>
      </c>
      <c r="H48" s="168">
        <f t="shared" si="4"/>
        <v>0</v>
      </c>
      <c r="I48" s="34"/>
      <c r="J48" s="29"/>
    </row>
    <row r="49" spans="1:19" ht="51.75" customHeight="1" x14ac:dyDescent="0.2">
      <c r="A49" s="35" t="s">
        <v>9</v>
      </c>
      <c r="B49" s="127" t="s">
        <v>98</v>
      </c>
      <c r="C49" s="128"/>
      <c r="D49" s="128"/>
      <c r="E49" s="128"/>
      <c r="F49" s="129"/>
      <c r="G49" s="161">
        <f>SUM(G50:G64)</f>
        <v>0</v>
      </c>
      <c r="H49" s="161">
        <f>SUM(H50:H64)</f>
        <v>0</v>
      </c>
      <c r="I49" s="36"/>
      <c r="J49" s="29"/>
      <c r="K49" s="38" t="s">
        <v>100</v>
      </c>
      <c r="L49" s="38" t="s">
        <v>101</v>
      </c>
      <c r="M49" s="38" t="s">
        <v>102</v>
      </c>
      <c r="N49" s="38" t="s">
        <v>103</v>
      </c>
      <c r="O49" s="38" t="s">
        <v>104</v>
      </c>
      <c r="P49" s="38" t="s">
        <v>105</v>
      </c>
      <c r="Q49" s="38" t="s">
        <v>106</v>
      </c>
      <c r="R49" s="38" t="s">
        <v>107</v>
      </c>
    </row>
    <row r="50" spans="1:19" ht="12.75" customHeight="1" x14ac:dyDescent="0.2">
      <c r="A50" s="30" t="s">
        <v>44</v>
      </c>
      <c r="B50" s="122" t="s">
        <v>99</v>
      </c>
      <c r="C50" s="122"/>
      <c r="D50" s="31"/>
      <c r="E50" s="173">
        <v>1</v>
      </c>
      <c r="F50" s="168">
        <f>R50</f>
        <v>0</v>
      </c>
      <c r="G50" s="168">
        <f t="shared" ref="G50:G64" si="5">ROUND(E50*F50,2)</f>
        <v>0</v>
      </c>
      <c r="H50" s="168">
        <f t="shared" si="1"/>
        <v>0</v>
      </c>
      <c r="I50" s="34"/>
      <c r="J50" s="29"/>
      <c r="K50" s="39"/>
      <c r="L50" s="40"/>
      <c r="M50" s="40"/>
      <c r="N50" s="40"/>
      <c r="O50" s="174" t="str">
        <f>IFERROR(ROUND((L50-N50)/M50,2),"0")</f>
        <v>0</v>
      </c>
      <c r="P50" s="40"/>
      <c r="Q50" s="41"/>
      <c r="R50" s="174">
        <f>O50*P50*Q50</f>
        <v>0</v>
      </c>
      <c r="S50" s="175" t="str">
        <f ca="1">IF(K50=0," ",IF(K50+(M50*30.5)&lt;TODAY(),"DĖMESIO! Patikrinkite, ar nurodytas turtas dar nėra nudėvėtas, amortizuotas"," "))</f>
        <v xml:space="preserve"> </v>
      </c>
    </row>
    <row r="51" spans="1:19" ht="12.75" customHeight="1" x14ac:dyDescent="0.2">
      <c r="A51" s="30" t="s">
        <v>45</v>
      </c>
      <c r="B51" s="122" t="s">
        <v>99</v>
      </c>
      <c r="C51" s="122"/>
      <c r="D51" s="31"/>
      <c r="E51" s="173">
        <v>1</v>
      </c>
      <c r="F51" s="168">
        <f t="shared" ref="F51:F64" si="6">R51</f>
        <v>0</v>
      </c>
      <c r="G51" s="168">
        <f t="shared" si="5"/>
        <v>0</v>
      </c>
      <c r="H51" s="168">
        <f t="shared" si="1"/>
        <v>0</v>
      </c>
      <c r="I51" s="34"/>
      <c r="J51" s="29"/>
      <c r="K51" s="39"/>
      <c r="L51" s="40"/>
      <c r="M51" s="40"/>
      <c r="N51" s="40"/>
      <c r="O51" s="174" t="str">
        <f t="shared" ref="O51:O64" si="7">IFERROR(ROUND((L51-N51)/M51,2),"0")</f>
        <v>0</v>
      </c>
      <c r="P51" s="40"/>
      <c r="Q51" s="41"/>
      <c r="R51" s="174">
        <f t="shared" ref="R51:R64" si="8">O51*P51*Q51</f>
        <v>0</v>
      </c>
      <c r="S51" s="175" t="str">
        <f t="shared" ref="S51:S64" ca="1" si="9">IF(K51=0," ",IF(K51+(M51*30.5)&lt;TODAY(),"DĖMESIO! Patikrinkite, ar nurodytas turtas dar nėra nudėvėtas, amortizuotas"," "))</f>
        <v xml:space="preserve"> </v>
      </c>
    </row>
    <row r="52" spans="1:19" ht="12.75" customHeight="1" x14ac:dyDescent="0.2">
      <c r="A52" s="30" t="s">
        <v>46</v>
      </c>
      <c r="B52" s="122" t="s">
        <v>99</v>
      </c>
      <c r="C52" s="122"/>
      <c r="D52" s="31"/>
      <c r="E52" s="173">
        <v>1</v>
      </c>
      <c r="F52" s="168">
        <f t="shared" si="6"/>
        <v>0</v>
      </c>
      <c r="G52" s="168">
        <f t="shared" si="5"/>
        <v>0</v>
      </c>
      <c r="H52" s="168">
        <f t="shared" si="1"/>
        <v>0</v>
      </c>
      <c r="I52" s="34"/>
      <c r="J52" s="29"/>
      <c r="K52" s="39"/>
      <c r="L52" s="40"/>
      <c r="M52" s="40"/>
      <c r="N52" s="40"/>
      <c r="O52" s="174" t="str">
        <f t="shared" si="7"/>
        <v>0</v>
      </c>
      <c r="P52" s="40"/>
      <c r="Q52" s="41"/>
      <c r="R52" s="174">
        <f t="shared" si="8"/>
        <v>0</v>
      </c>
      <c r="S52" s="175" t="str">
        <f t="shared" ca="1" si="9"/>
        <v xml:space="preserve"> </v>
      </c>
    </row>
    <row r="53" spans="1:19" ht="12.75" customHeight="1" x14ac:dyDescent="0.2">
      <c r="A53" s="30" t="s">
        <v>47</v>
      </c>
      <c r="B53" s="122" t="s">
        <v>99</v>
      </c>
      <c r="C53" s="122"/>
      <c r="D53" s="31"/>
      <c r="E53" s="173">
        <v>1</v>
      </c>
      <c r="F53" s="168">
        <f t="shared" si="6"/>
        <v>0</v>
      </c>
      <c r="G53" s="168">
        <f t="shared" si="5"/>
        <v>0</v>
      </c>
      <c r="H53" s="168">
        <f t="shared" si="1"/>
        <v>0</v>
      </c>
      <c r="I53" s="34"/>
      <c r="J53" s="29"/>
      <c r="K53" s="39"/>
      <c r="L53" s="40"/>
      <c r="M53" s="40"/>
      <c r="N53" s="40"/>
      <c r="O53" s="174" t="str">
        <f t="shared" si="7"/>
        <v>0</v>
      </c>
      <c r="P53" s="40"/>
      <c r="Q53" s="41"/>
      <c r="R53" s="174">
        <f t="shared" si="8"/>
        <v>0</v>
      </c>
      <c r="S53" s="175" t="str">
        <f t="shared" ca="1" si="9"/>
        <v xml:space="preserve"> </v>
      </c>
    </row>
    <row r="54" spans="1:19" ht="12.75" customHeight="1" x14ac:dyDescent="0.2">
      <c r="A54" s="30" t="s">
        <v>48</v>
      </c>
      <c r="B54" s="122" t="s">
        <v>99</v>
      </c>
      <c r="C54" s="122"/>
      <c r="D54" s="31"/>
      <c r="E54" s="173">
        <v>1</v>
      </c>
      <c r="F54" s="168">
        <f t="shared" si="6"/>
        <v>0</v>
      </c>
      <c r="G54" s="168">
        <f t="shared" si="5"/>
        <v>0</v>
      </c>
      <c r="H54" s="168">
        <f t="shared" si="1"/>
        <v>0</v>
      </c>
      <c r="I54" s="34"/>
      <c r="J54" s="29"/>
      <c r="K54" s="39"/>
      <c r="L54" s="40"/>
      <c r="M54" s="40"/>
      <c r="N54" s="40"/>
      <c r="O54" s="174" t="str">
        <f t="shared" si="7"/>
        <v>0</v>
      </c>
      <c r="P54" s="40"/>
      <c r="Q54" s="41"/>
      <c r="R54" s="174">
        <f t="shared" si="8"/>
        <v>0</v>
      </c>
      <c r="S54" s="175" t="str">
        <f t="shared" ca="1" si="9"/>
        <v xml:space="preserve"> </v>
      </c>
    </row>
    <row r="55" spans="1:19" ht="12.75" customHeight="1" x14ac:dyDescent="0.2">
      <c r="A55" s="30" t="s">
        <v>49</v>
      </c>
      <c r="B55" s="122" t="s">
        <v>99</v>
      </c>
      <c r="C55" s="122"/>
      <c r="D55" s="31"/>
      <c r="E55" s="173">
        <v>1</v>
      </c>
      <c r="F55" s="168">
        <f t="shared" si="6"/>
        <v>0</v>
      </c>
      <c r="G55" s="168">
        <f t="shared" si="5"/>
        <v>0</v>
      </c>
      <c r="H55" s="168">
        <f t="shared" si="1"/>
        <v>0</v>
      </c>
      <c r="I55" s="34"/>
      <c r="J55" s="29"/>
      <c r="K55" s="39"/>
      <c r="L55" s="40"/>
      <c r="M55" s="40"/>
      <c r="N55" s="40"/>
      <c r="O55" s="174" t="str">
        <f t="shared" si="7"/>
        <v>0</v>
      </c>
      <c r="P55" s="40"/>
      <c r="Q55" s="41"/>
      <c r="R55" s="174">
        <f t="shared" si="8"/>
        <v>0</v>
      </c>
      <c r="S55" s="175" t="str">
        <f t="shared" ca="1" si="9"/>
        <v xml:space="preserve"> </v>
      </c>
    </row>
    <row r="56" spans="1:19" ht="12.75" customHeight="1" x14ac:dyDescent="0.2">
      <c r="A56" s="30" t="s">
        <v>50</v>
      </c>
      <c r="B56" s="122" t="s">
        <v>99</v>
      </c>
      <c r="C56" s="122"/>
      <c r="D56" s="31"/>
      <c r="E56" s="173">
        <v>1</v>
      </c>
      <c r="F56" s="168">
        <f t="shared" si="6"/>
        <v>0</v>
      </c>
      <c r="G56" s="168">
        <f t="shared" si="5"/>
        <v>0</v>
      </c>
      <c r="H56" s="168">
        <f t="shared" si="1"/>
        <v>0</v>
      </c>
      <c r="I56" s="34"/>
      <c r="J56" s="29"/>
      <c r="K56" s="39"/>
      <c r="L56" s="40"/>
      <c r="M56" s="40"/>
      <c r="N56" s="40"/>
      <c r="O56" s="174" t="str">
        <f t="shared" si="7"/>
        <v>0</v>
      </c>
      <c r="P56" s="40"/>
      <c r="Q56" s="41"/>
      <c r="R56" s="174">
        <f t="shared" si="8"/>
        <v>0</v>
      </c>
      <c r="S56" s="175" t="str">
        <f t="shared" ca="1" si="9"/>
        <v xml:space="preserve"> </v>
      </c>
    </row>
    <row r="57" spans="1:19" ht="12.75" customHeight="1" x14ac:dyDescent="0.2">
      <c r="A57" s="30" t="s">
        <v>51</v>
      </c>
      <c r="B57" s="122" t="s">
        <v>99</v>
      </c>
      <c r="C57" s="122"/>
      <c r="D57" s="31"/>
      <c r="E57" s="173">
        <v>1</v>
      </c>
      <c r="F57" s="168">
        <f t="shared" si="6"/>
        <v>0</v>
      </c>
      <c r="G57" s="168">
        <f t="shared" si="5"/>
        <v>0</v>
      </c>
      <c r="H57" s="168">
        <f t="shared" si="1"/>
        <v>0</v>
      </c>
      <c r="I57" s="34"/>
      <c r="J57" s="29"/>
      <c r="K57" s="39"/>
      <c r="L57" s="40"/>
      <c r="M57" s="40"/>
      <c r="N57" s="40"/>
      <c r="O57" s="174" t="str">
        <f t="shared" si="7"/>
        <v>0</v>
      </c>
      <c r="P57" s="40"/>
      <c r="Q57" s="41"/>
      <c r="R57" s="174">
        <f t="shared" si="8"/>
        <v>0</v>
      </c>
      <c r="S57" s="175" t="str">
        <f t="shared" ca="1" si="9"/>
        <v xml:space="preserve"> </v>
      </c>
    </row>
    <row r="58" spans="1:19" ht="12.75" customHeight="1" x14ac:dyDescent="0.2">
      <c r="A58" s="30" t="s">
        <v>52</v>
      </c>
      <c r="B58" s="122" t="s">
        <v>99</v>
      </c>
      <c r="C58" s="122"/>
      <c r="D58" s="31"/>
      <c r="E58" s="173">
        <v>1</v>
      </c>
      <c r="F58" s="168">
        <f t="shared" si="6"/>
        <v>0</v>
      </c>
      <c r="G58" s="168">
        <f t="shared" si="5"/>
        <v>0</v>
      </c>
      <c r="H58" s="168">
        <f t="shared" si="1"/>
        <v>0</v>
      </c>
      <c r="I58" s="34"/>
      <c r="J58" s="29"/>
      <c r="K58" s="39"/>
      <c r="L58" s="40"/>
      <c r="M58" s="40"/>
      <c r="N58" s="40"/>
      <c r="O58" s="174" t="str">
        <f t="shared" si="7"/>
        <v>0</v>
      </c>
      <c r="P58" s="40"/>
      <c r="Q58" s="41"/>
      <c r="R58" s="174">
        <f t="shared" si="8"/>
        <v>0</v>
      </c>
      <c r="S58" s="175" t="str">
        <f t="shared" ca="1" si="9"/>
        <v xml:space="preserve"> </v>
      </c>
    </row>
    <row r="59" spans="1:19" ht="12.75" customHeight="1" x14ac:dyDescent="0.2">
      <c r="A59" s="30" t="s">
        <v>53</v>
      </c>
      <c r="B59" s="122" t="s">
        <v>99</v>
      </c>
      <c r="C59" s="122"/>
      <c r="D59" s="31"/>
      <c r="E59" s="173">
        <v>1</v>
      </c>
      <c r="F59" s="168">
        <f t="shared" si="6"/>
        <v>0</v>
      </c>
      <c r="G59" s="168">
        <f t="shared" si="5"/>
        <v>0</v>
      </c>
      <c r="H59" s="168">
        <f t="shared" si="1"/>
        <v>0</v>
      </c>
      <c r="I59" s="34"/>
      <c r="J59" s="29"/>
      <c r="K59" s="39"/>
      <c r="L59" s="40"/>
      <c r="M59" s="40"/>
      <c r="N59" s="40"/>
      <c r="O59" s="174" t="str">
        <f t="shared" si="7"/>
        <v>0</v>
      </c>
      <c r="P59" s="40"/>
      <c r="Q59" s="41"/>
      <c r="R59" s="174">
        <f t="shared" si="8"/>
        <v>0</v>
      </c>
      <c r="S59" s="175" t="str">
        <f t="shared" ca="1" si="9"/>
        <v xml:space="preserve"> </v>
      </c>
    </row>
    <row r="60" spans="1:19" ht="12.75" customHeight="1" x14ac:dyDescent="0.2">
      <c r="A60" s="30" t="s">
        <v>90</v>
      </c>
      <c r="B60" s="122" t="s">
        <v>99</v>
      </c>
      <c r="C60" s="122"/>
      <c r="D60" s="31"/>
      <c r="E60" s="173">
        <v>1</v>
      </c>
      <c r="F60" s="168">
        <f t="shared" si="6"/>
        <v>0</v>
      </c>
      <c r="G60" s="168">
        <f t="shared" si="5"/>
        <v>0</v>
      </c>
      <c r="H60" s="168">
        <f t="shared" si="1"/>
        <v>0</v>
      </c>
      <c r="I60" s="34"/>
      <c r="J60" s="29"/>
      <c r="K60" s="39"/>
      <c r="L60" s="40"/>
      <c r="M60" s="40"/>
      <c r="N60" s="40"/>
      <c r="O60" s="174" t="str">
        <f t="shared" si="7"/>
        <v>0</v>
      </c>
      <c r="P60" s="40"/>
      <c r="Q60" s="41"/>
      <c r="R60" s="174">
        <f t="shared" si="8"/>
        <v>0</v>
      </c>
      <c r="S60" s="175" t="str">
        <f t="shared" ca="1" si="9"/>
        <v xml:space="preserve"> </v>
      </c>
    </row>
    <row r="61" spans="1:19" ht="12.75" customHeight="1" x14ac:dyDescent="0.2">
      <c r="A61" s="30" t="s">
        <v>91</v>
      </c>
      <c r="B61" s="122" t="s">
        <v>99</v>
      </c>
      <c r="C61" s="122"/>
      <c r="D61" s="31"/>
      <c r="E61" s="173">
        <v>1</v>
      </c>
      <c r="F61" s="168">
        <f t="shared" si="6"/>
        <v>0</v>
      </c>
      <c r="G61" s="168">
        <f t="shared" si="5"/>
        <v>0</v>
      </c>
      <c r="H61" s="168">
        <f t="shared" si="1"/>
        <v>0</v>
      </c>
      <c r="I61" s="34"/>
      <c r="J61" s="29"/>
      <c r="K61" s="39"/>
      <c r="L61" s="40"/>
      <c r="M61" s="40"/>
      <c r="N61" s="40"/>
      <c r="O61" s="174" t="str">
        <f t="shared" si="7"/>
        <v>0</v>
      </c>
      <c r="P61" s="40"/>
      <c r="Q61" s="41"/>
      <c r="R61" s="174">
        <f t="shared" si="8"/>
        <v>0</v>
      </c>
      <c r="S61" s="175" t="str">
        <f t="shared" ca="1" si="9"/>
        <v xml:space="preserve"> </v>
      </c>
    </row>
    <row r="62" spans="1:19" ht="12.75" customHeight="1" x14ac:dyDescent="0.2">
      <c r="A62" s="30" t="s">
        <v>92</v>
      </c>
      <c r="B62" s="122" t="s">
        <v>99</v>
      </c>
      <c r="C62" s="122"/>
      <c r="D62" s="31"/>
      <c r="E62" s="173">
        <v>1</v>
      </c>
      <c r="F62" s="168">
        <f t="shared" si="6"/>
        <v>0</v>
      </c>
      <c r="G62" s="168">
        <f t="shared" si="5"/>
        <v>0</v>
      </c>
      <c r="H62" s="168">
        <f t="shared" si="1"/>
        <v>0</v>
      </c>
      <c r="I62" s="34"/>
      <c r="J62" s="29"/>
      <c r="K62" s="39"/>
      <c r="L62" s="40"/>
      <c r="M62" s="40"/>
      <c r="N62" s="40"/>
      <c r="O62" s="174" t="str">
        <f t="shared" si="7"/>
        <v>0</v>
      </c>
      <c r="P62" s="40"/>
      <c r="Q62" s="41"/>
      <c r="R62" s="174">
        <f t="shared" si="8"/>
        <v>0</v>
      </c>
      <c r="S62" s="175" t="str">
        <f t="shared" ca="1" si="9"/>
        <v xml:space="preserve"> </v>
      </c>
    </row>
    <row r="63" spans="1:19" ht="12.75" customHeight="1" x14ac:dyDescent="0.2">
      <c r="A63" s="30" t="s">
        <v>93</v>
      </c>
      <c r="B63" s="122" t="s">
        <v>99</v>
      </c>
      <c r="C63" s="122"/>
      <c r="D63" s="31"/>
      <c r="E63" s="173">
        <v>1</v>
      </c>
      <c r="F63" s="168">
        <f t="shared" si="6"/>
        <v>0</v>
      </c>
      <c r="G63" s="168">
        <f t="shared" si="5"/>
        <v>0</v>
      </c>
      <c r="H63" s="168">
        <f t="shared" si="1"/>
        <v>0</v>
      </c>
      <c r="I63" s="34"/>
      <c r="J63" s="29"/>
      <c r="K63" s="39"/>
      <c r="L63" s="40"/>
      <c r="M63" s="40"/>
      <c r="N63" s="40"/>
      <c r="O63" s="174" t="str">
        <f t="shared" si="7"/>
        <v>0</v>
      </c>
      <c r="P63" s="40"/>
      <c r="Q63" s="41"/>
      <c r="R63" s="174">
        <f t="shared" si="8"/>
        <v>0</v>
      </c>
      <c r="S63" s="175" t="str">
        <f t="shared" ca="1" si="9"/>
        <v xml:space="preserve"> </v>
      </c>
    </row>
    <row r="64" spans="1:19" ht="12.75" customHeight="1" x14ac:dyDescent="0.2">
      <c r="A64" s="30" t="s">
        <v>94</v>
      </c>
      <c r="B64" s="122" t="s">
        <v>99</v>
      </c>
      <c r="C64" s="122"/>
      <c r="D64" s="31"/>
      <c r="E64" s="173">
        <v>1</v>
      </c>
      <c r="F64" s="168">
        <f t="shared" si="6"/>
        <v>0</v>
      </c>
      <c r="G64" s="168">
        <f t="shared" si="5"/>
        <v>0</v>
      </c>
      <c r="H64" s="168">
        <f t="shared" si="1"/>
        <v>0</v>
      </c>
      <c r="I64" s="34"/>
      <c r="J64" s="29"/>
      <c r="K64" s="39"/>
      <c r="L64" s="40"/>
      <c r="M64" s="40"/>
      <c r="N64" s="40"/>
      <c r="O64" s="174" t="str">
        <f t="shared" si="7"/>
        <v>0</v>
      </c>
      <c r="P64" s="40"/>
      <c r="Q64" s="41"/>
      <c r="R64" s="174">
        <f t="shared" si="8"/>
        <v>0</v>
      </c>
      <c r="S64" s="175" t="str">
        <f t="shared" ca="1" si="9"/>
        <v xml:space="preserve"> </v>
      </c>
    </row>
    <row r="65" spans="1:11" ht="39" customHeight="1" x14ac:dyDescent="0.2">
      <c r="A65" s="35" t="s">
        <v>10</v>
      </c>
      <c r="B65" s="123" t="s">
        <v>77</v>
      </c>
      <c r="C65" s="124"/>
      <c r="D65" s="124"/>
      <c r="E65" s="124"/>
      <c r="F65" s="125"/>
      <c r="G65" s="161">
        <f>SUM(G66:G115)</f>
        <v>0</v>
      </c>
      <c r="H65" s="161">
        <f>SUM(H66:H115)</f>
        <v>0</v>
      </c>
      <c r="I65" s="42"/>
      <c r="J65" s="29"/>
      <c r="K65" s="38" t="s">
        <v>142</v>
      </c>
    </row>
    <row r="66" spans="1:11" x14ac:dyDescent="0.2">
      <c r="A66" s="113" t="s">
        <v>55</v>
      </c>
      <c r="B66" s="116" t="s">
        <v>95</v>
      </c>
      <c r="C66" s="34" t="s">
        <v>96</v>
      </c>
      <c r="D66" s="176" t="s">
        <v>5</v>
      </c>
      <c r="E66" s="119"/>
      <c r="F66" s="169" t="str">
        <f>IFERROR(ROUND(AVERAGE(K66:K70),2),"0")</f>
        <v>0</v>
      </c>
      <c r="G66" s="169">
        <f>ROUND(E66*F66,2)</f>
        <v>0</v>
      </c>
      <c r="H66" s="169">
        <f>ROUND(G66*$D$7,2)</f>
        <v>0</v>
      </c>
      <c r="I66" s="110"/>
      <c r="J66" s="43"/>
      <c r="K66" s="40"/>
    </row>
    <row r="67" spans="1:11" x14ac:dyDescent="0.2">
      <c r="A67" s="114"/>
      <c r="B67" s="117"/>
      <c r="C67" s="34" t="s">
        <v>96</v>
      </c>
      <c r="D67" s="177"/>
      <c r="E67" s="120"/>
      <c r="F67" s="170"/>
      <c r="G67" s="170"/>
      <c r="H67" s="170"/>
      <c r="I67" s="111"/>
      <c r="J67" s="43"/>
      <c r="K67" s="40"/>
    </row>
    <row r="68" spans="1:11" x14ac:dyDescent="0.2">
      <c r="A68" s="114"/>
      <c r="B68" s="117"/>
      <c r="C68" s="34" t="s">
        <v>96</v>
      </c>
      <c r="D68" s="177"/>
      <c r="E68" s="120"/>
      <c r="F68" s="170"/>
      <c r="G68" s="170"/>
      <c r="H68" s="170"/>
      <c r="I68" s="111"/>
      <c r="J68" s="43"/>
      <c r="K68" s="40"/>
    </row>
    <row r="69" spans="1:11" x14ac:dyDescent="0.2">
      <c r="A69" s="114"/>
      <c r="B69" s="117"/>
      <c r="C69" s="34" t="s">
        <v>96</v>
      </c>
      <c r="D69" s="177"/>
      <c r="E69" s="120"/>
      <c r="F69" s="170"/>
      <c r="G69" s="170"/>
      <c r="H69" s="170"/>
      <c r="I69" s="111"/>
      <c r="J69" s="43"/>
      <c r="K69" s="40"/>
    </row>
    <row r="70" spans="1:11" x14ac:dyDescent="0.2">
      <c r="A70" s="115"/>
      <c r="B70" s="118"/>
      <c r="C70" s="34" t="s">
        <v>96</v>
      </c>
      <c r="D70" s="178"/>
      <c r="E70" s="121"/>
      <c r="F70" s="171"/>
      <c r="G70" s="171"/>
      <c r="H70" s="171"/>
      <c r="I70" s="112"/>
      <c r="J70" s="43"/>
      <c r="K70" s="40"/>
    </row>
    <row r="71" spans="1:11" x14ac:dyDescent="0.2">
      <c r="A71" s="113" t="s">
        <v>56</v>
      </c>
      <c r="B71" s="116" t="s">
        <v>95</v>
      </c>
      <c r="C71" s="34" t="s">
        <v>96</v>
      </c>
      <c r="D71" s="176" t="s">
        <v>5</v>
      </c>
      <c r="E71" s="119"/>
      <c r="F71" s="169" t="str">
        <f t="shared" ref="F71" si="10">IFERROR(ROUND(AVERAGE(K71:K75),2),"0")</f>
        <v>0</v>
      </c>
      <c r="G71" s="169">
        <f>ROUND(E71*F71,2)</f>
        <v>0</v>
      </c>
      <c r="H71" s="169">
        <f>ROUND(G71*$D$7,2)</f>
        <v>0</v>
      </c>
      <c r="I71" s="110"/>
      <c r="J71" s="43"/>
      <c r="K71" s="40"/>
    </row>
    <row r="72" spans="1:11" x14ac:dyDescent="0.2">
      <c r="A72" s="114"/>
      <c r="B72" s="117"/>
      <c r="C72" s="34" t="s">
        <v>96</v>
      </c>
      <c r="D72" s="177"/>
      <c r="E72" s="120"/>
      <c r="F72" s="170"/>
      <c r="G72" s="170"/>
      <c r="H72" s="170"/>
      <c r="I72" s="111"/>
      <c r="J72" s="43"/>
      <c r="K72" s="40"/>
    </row>
    <row r="73" spans="1:11" x14ac:dyDescent="0.2">
      <c r="A73" s="114"/>
      <c r="B73" s="117"/>
      <c r="C73" s="34" t="s">
        <v>96</v>
      </c>
      <c r="D73" s="177"/>
      <c r="E73" s="120"/>
      <c r="F73" s="170"/>
      <c r="G73" s="170"/>
      <c r="H73" s="170"/>
      <c r="I73" s="111"/>
      <c r="J73" s="43"/>
      <c r="K73" s="40"/>
    </row>
    <row r="74" spans="1:11" x14ac:dyDescent="0.2">
      <c r="A74" s="114"/>
      <c r="B74" s="117"/>
      <c r="C74" s="34" t="s">
        <v>96</v>
      </c>
      <c r="D74" s="177"/>
      <c r="E74" s="120"/>
      <c r="F74" s="170"/>
      <c r="G74" s="170"/>
      <c r="H74" s="170"/>
      <c r="I74" s="111"/>
      <c r="J74" s="43"/>
      <c r="K74" s="40"/>
    </row>
    <row r="75" spans="1:11" x14ac:dyDescent="0.2">
      <c r="A75" s="115"/>
      <c r="B75" s="118"/>
      <c r="C75" s="34" t="s">
        <v>96</v>
      </c>
      <c r="D75" s="178"/>
      <c r="E75" s="121"/>
      <c r="F75" s="171"/>
      <c r="G75" s="171"/>
      <c r="H75" s="171"/>
      <c r="I75" s="112"/>
      <c r="J75" s="43"/>
      <c r="K75" s="40"/>
    </row>
    <row r="76" spans="1:11" x14ac:dyDescent="0.2">
      <c r="A76" s="113" t="s">
        <v>57</v>
      </c>
      <c r="B76" s="116" t="s">
        <v>95</v>
      </c>
      <c r="C76" s="34" t="s">
        <v>96</v>
      </c>
      <c r="D76" s="176" t="s">
        <v>5</v>
      </c>
      <c r="E76" s="119"/>
      <c r="F76" s="169" t="str">
        <f t="shared" ref="F76" si="11">IFERROR(ROUND(AVERAGE(K76:K80),2),"0")</f>
        <v>0</v>
      </c>
      <c r="G76" s="169">
        <f>ROUND(E76*F76,2)</f>
        <v>0</v>
      </c>
      <c r="H76" s="169">
        <f>ROUND(G76*$D$7,2)</f>
        <v>0</v>
      </c>
      <c r="I76" s="110"/>
      <c r="J76" s="43"/>
      <c r="K76" s="40"/>
    </row>
    <row r="77" spans="1:11" x14ac:dyDescent="0.2">
      <c r="A77" s="114"/>
      <c r="B77" s="117"/>
      <c r="C77" s="34" t="s">
        <v>96</v>
      </c>
      <c r="D77" s="177"/>
      <c r="E77" s="120"/>
      <c r="F77" s="170"/>
      <c r="G77" s="170"/>
      <c r="H77" s="170"/>
      <c r="I77" s="111"/>
      <c r="J77" s="43"/>
      <c r="K77" s="40"/>
    </row>
    <row r="78" spans="1:11" x14ac:dyDescent="0.2">
      <c r="A78" s="114"/>
      <c r="B78" s="117"/>
      <c r="C78" s="34" t="s">
        <v>96</v>
      </c>
      <c r="D78" s="177"/>
      <c r="E78" s="120"/>
      <c r="F78" s="170"/>
      <c r="G78" s="170"/>
      <c r="H78" s="170"/>
      <c r="I78" s="111"/>
      <c r="J78" s="43"/>
      <c r="K78" s="40"/>
    </row>
    <row r="79" spans="1:11" x14ac:dyDescent="0.2">
      <c r="A79" s="114"/>
      <c r="B79" s="117"/>
      <c r="C79" s="34" t="s">
        <v>96</v>
      </c>
      <c r="D79" s="177"/>
      <c r="E79" s="120"/>
      <c r="F79" s="170"/>
      <c r="G79" s="170"/>
      <c r="H79" s="170"/>
      <c r="I79" s="111"/>
      <c r="J79" s="43"/>
      <c r="K79" s="40"/>
    </row>
    <row r="80" spans="1:11" x14ac:dyDescent="0.2">
      <c r="A80" s="115"/>
      <c r="B80" s="118"/>
      <c r="C80" s="34" t="s">
        <v>96</v>
      </c>
      <c r="D80" s="178"/>
      <c r="E80" s="121"/>
      <c r="F80" s="171"/>
      <c r="G80" s="171"/>
      <c r="H80" s="171"/>
      <c r="I80" s="112"/>
      <c r="J80" s="43"/>
      <c r="K80" s="40"/>
    </row>
    <row r="81" spans="1:11" x14ac:dyDescent="0.2">
      <c r="A81" s="113" t="s">
        <v>58</v>
      </c>
      <c r="B81" s="116" t="s">
        <v>95</v>
      </c>
      <c r="C81" s="34" t="s">
        <v>96</v>
      </c>
      <c r="D81" s="176" t="s">
        <v>5</v>
      </c>
      <c r="E81" s="119"/>
      <c r="F81" s="169" t="str">
        <f t="shared" ref="F81" si="12">IFERROR(ROUND(AVERAGE(K81:K85),2),"0")</f>
        <v>0</v>
      </c>
      <c r="G81" s="169">
        <f>ROUND(E81*F81,2)</f>
        <v>0</v>
      </c>
      <c r="H81" s="169">
        <f>ROUND(G81*$D$7,2)</f>
        <v>0</v>
      </c>
      <c r="I81" s="110"/>
      <c r="J81" s="43"/>
      <c r="K81" s="40"/>
    </row>
    <row r="82" spans="1:11" x14ac:dyDescent="0.2">
      <c r="A82" s="114"/>
      <c r="B82" s="117"/>
      <c r="C82" s="34" t="s">
        <v>96</v>
      </c>
      <c r="D82" s="177"/>
      <c r="E82" s="120"/>
      <c r="F82" s="170"/>
      <c r="G82" s="170"/>
      <c r="H82" s="170"/>
      <c r="I82" s="111"/>
      <c r="J82" s="43"/>
      <c r="K82" s="40"/>
    </row>
    <row r="83" spans="1:11" x14ac:dyDescent="0.2">
      <c r="A83" s="114"/>
      <c r="B83" s="117"/>
      <c r="C83" s="34" t="s">
        <v>96</v>
      </c>
      <c r="D83" s="177"/>
      <c r="E83" s="120"/>
      <c r="F83" s="170"/>
      <c r="G83" s="170"/>
      <c r="H83" s="170"/>
      <c r="I83" s="111"/>
      <c r="J83" s="43"/>
      <c r="K83" s="40"/>
    </row>
    <row r="84" spans="1:11" x14ac:dyDescent="0.2">
      <c r="A84" s="114"/>
      <c r="B84" s="117"/>
      <c r="C84" s="34" t="s">
        <v>96</v>
      </c>
      <c r="D84" s="177"/>
      <c r="E84" s="120"/>
      <c r="F84" s="170"/>
      <c r="G84" s="170"/>
      <c r="H84" s="170"/>
      <c r="I84" s="111"/>
      <c r="J84" s="43"/>
      <c r="K84" s="40"/>
    </row>
    <row r="85" spans="1:11" x14ac:dyDescent="0.2">
      <c r="A85" s="115"/>
      <c r="B85" s="118"/>
      <c r="C85" s="34" t="s">
        <v>96</v>
      </c>
      <c r="D85" s="178"/>
      <c r="E85" s="121"/>
      <c r="F85" s="171"/>
      <c r="G85" s="171"/>
      <c r="H85" s="171"/>
      <c r="I85" s="112"/>
      <c r="J85" s="43"/>
      <c r="K85" s="40"/>
    </row>
    <row r="86" spans="1:11" x14ac:dyDescent="0.2">
      <c r="A86" s="113" t="s">
        <v>59</v>
      </c>
      <c r="B86" s="116" t="s">
        <v>95</v>
      </c>
      <c r="C86" s="34" t="s">
        <v>96</v>
      </c>
      <c r="D86" s="176" t="s">
        <v>5</v>
      </c>
      <c r="E86" s="119"/>
      <c r="F86" s="169" t="str">
        <f t="shared" ref="F86" si="13">IFERROR(ROUND(AVERAGE(K86:K90),2),"0")</f>
        <v>0</v>
      </c>
      <c r="G86" s="169">
        <f>ROUND(E86*F86,2)</f>
        <v>0</v>
      </c>
      <c r="H86" s="169">
        <f>ROUND(G86*$D$7,2)</f>
        <v>0</v>
      </c>
      <c r="I86" s="110"/>
      <c r="J86" s="43"/>
      <c r="K86" s="40"/>
    </row>
    <row r="87" spans="1:11" x14ac:dyDescent="0.2">
      <c r="A87" s="114"/>
      <c r="B87" s="117"/>
      <c r="C87" s="34" t="s">
        <v>96</v>
      </c>
      <c r="D87" s="177"/>
      <c r="E87" s="120"/>
      <c r="F87" s="170"/>
      <c r="G87" s="170"/>
      <c r="H87" s="170"/>
      <c r="I87" s="111"/>
      <c r="J87" s="43"/>
      <c r="K87" s="40"/>
    </row>
    <row r="88" spans="1:11" x14ac:dyDescent="0.2">
      <c r="A88" s="114"/>
      <c r="B88" s="117"/>
      <c r="C88" s="34" t="s">
        <v>96</v>
      </c>
      <c r="D88" s="177"/>
      <c r="E88" s="120"/>
      <c r="F88" s="170"/>
      <c r="G88" s="170"/>
      <c r="H88" s="170"/>
      <c r="I88" s="111"/>
      <c r="J88" s="43"/>
      <c r="K88" s="40"/>
    </row>
    <row r="89" spans="1:11" x14ac:dyDescent="0.2">
      <c r="A89" s="114"/>
      <c r="B89" s="117"/>
      <c r="C89" s="34" t="s">
        <v>96</v>
      </c>
      <c r="D89" s="177"/>
      <c r="E89" s="120"/>
      <c r="F89" s="170"/>
      <c r="G89" s="170"/>
      <c r="H89" s="170"/>
      <c r="I89" s="111"/>
      <c r="J89" s="43"/>
      <c r="K89" s="40"/>
    </row>
    <row r="90" spans="1:11" x14ac:dyDescent="0.2">
      <c r="A90" s="115"/>
      <c r="B90" s="118"/>
      <c r="C90" s="34" t="s">
        <v>96</v>
      </c>
      <c r="D90" s="178"/>
      <c r="E90" s="121"/>
      <c r="F90" s="171"/>
      <c r="G90" s="171"/>
      <c r="H90" s="171"/>
      <c r="I90" s="112"/>
      <c r="J90" s="43"/>
      <c r="K90" s="40"/>
    </row>
    <row r="91" spans="1:11" x14ac:dyDescent="0.2">
      <c r="A91" s="113" t="s">
        <v>60</v>
      </c>
      <c r="B91" s="116" t="s">
        <v>95</v>
      </c>
      <c r="C91" s="34" t="s">
        <v>96</v>
      </c>
      <c r="D91" s="176" t="s">
        <v>5</v>
      </c>
      <c r="E91" s="119"/>
      <c r="F91" s="169" t="str">
        <f t="shared" ref="F91" si="14">IFERROR(ROUND(AVERAGE(K91:K95),2),"0")</f>
        <v>0</v>
      </c>
      <c r="G91" s="169">
        <f>ROUND(E91*F91,2)</f>
        <v>0</v>
      </c>
      <c r="H91" s="169">
        <f>ROUND(G91*$D$7,2)</f>
        <v>0</v>
      </c>
      <c r="I91" s="110"/>
      <c r="J91" s="43"/>
      <c r="K91" s="40"/>
    </row>
    <row r="92" spans="1:11" x14ac:dyDescent="0.2">
      <c r="A92" s="114"/>
      <c r="B92" s="117"/>
      <c r="C92" s="34" t="s">
        <v>96</v>
      </c>
      <c r="D92" s="177"/>
      <c r="E92" s="120"/>
      <c r="F92" s="170"/>
      <c r="G92" s="170"/>
      <c r="H92" s="170"/>
      <c r="I92" s="111"/>
      <c r="J92" s="43"/>
      <c r="K92" s="40"/>
    </row>
    <row r="93" spans="1:11" x14ac:dyDescent="0.2">
      <c r="A93" s="114"/>
      <c r="B93" s="117"/>
      <c r="C93" s="34" t="s">
        <v>96</v>
      </c>
      <c r="D93" s="177"/>
      <c r="E93" s="120"/>
      <c r="F93" s="170"/>
      <c r="G93" s="170"/>
      <c r="H93" s="170"/>
      <c r="I93" s="111"/>
      <c r="J93" s="43"/>
      <c r="K93" s="40"/>
    </row>
    <row r="94" spans="1:11" x14ac:dyDescent="0.2">
      <c r="A94" s="114"/>
      <c r="B94" s="117"/>
      <c r="C94" s="34" t="s">
        <v>96</v>
      </c>
      <c r="D94" s="177"/>
      <c r="E94" s="120"/>
      <c r="F94" s="170"/>
      <c r="G94" s="170"/>
      <c r="H94" s="170"/>
      <c r="I94" s="111"/>
      <c r="J94" s="43"/>
      <c r="K94" s="40"/>
    </row>
    <row r="95" spans="1:11" x14ac:dyDescent="0.2">
      <c r="A95" s="115"/>
      <c r="B95" s="118"/>
      <c r="C95" s="34" t="s">
        <v>96</v>
      </c>
      <c r="D95" s="178"/>
      <c r="E95" s="121"/>
      <c r="F95" s="171"/>
      <c r="G95" s="171"/>
      <c r="H95" s="171"/>
      <c r="I95" s="112"/>
      <c r="J95" s="43"/>
      <c r="K95" s="40"/>
    </row>
    <row r="96" spans="1:11" x14ac:dyDescent="0.2">
      <c r="A96" s="113" t="s">
        <v>61</v>
      </c>
      <c r="B96" s="116" t="s">
        <v>95</v>
      </c>
      <c r="C96" s="34" t="s">
        <v>96</v>
      </c>
      <c r="D96" s="176" t="s">
        <v>5</v>
      </c>
      <c r="E96" s="119"/>
      <c r="F96" s="169" t="str">
        <f t="shared" ref="F96" si="15">IFERROR(ROUND(AVERAGE(K96:K100),2),"0")</f>
        <v>0</v>
      </c>
      <c r="G96" s="169">
        <f>ROUND(E96*F96,2)</f>
        <v>0</v>
      </c>
      <c r="H96" s="169">
        <f>ROUND(G96*$D$7,2)</f>
        <v>0</v>
      </c>
      <c r="I96" s="110"/>
      <c r="J96" s="43"/>
      <c r="K96" s="40"/>
    </row>
    <row r="97" spans="1:11" x14ac:dyDescent="0.2">
      <c r="A97" s="114"/>
      <c r="B97" s="117"/>
      <c r="C97" s="34" t="s">
        <v>96</v>
      </c>
      <c r="D97" s="177"/>
      <c r="E97" s="120"/>
      <c r="F97" s="170"/>
      <c r="G97" s="170"/>
      <c r="H97" s="170"/>
      <c r="I97" s="111"/>
      <c r="J97" s="43"/>
      <c r="K97" s="40"/>
    </row>
    <row r="98" spans="1:11" x14ac:dyDescent="0.2">
      <c r="A98" s="114"/>
      <c r="B98" s="117"/>
      <c r="C98" s="34" t="s">
        <v>96</v>
      </c>
      <c r="D98" s="177"/>
      <c r="E98" s="120"/>
      <c r="F98" s="170"/>
      <c r="G98" s="170"/>
      <c r="H98" s="170"/>
      <c r="I98" s="111"/>
      <c r="J98" s="43"/>
      <c r="K98" s="40"/>
    </row>
    <row r="99" spans="1:11" x14ac:dyDescent="0.2">
      <c r="A99" s="114"/>
      <c r="B99" s="117"/>
      <c r="C99" s="34" t="s">
        <v>96</v>
      </c>
      <c r="D99" s="177"/>
      <c r="E99" s="120"/>
      <c r="F99" s="170"/>
      <c r="G99" s="170"/>
      <c r="H99" s="170"/>
      <c r="I99" s="111"/>
      <c r="J99" s="43"/>
      <c r="K99" s="40"/>
    </row>
    <row r="100" spans="1:11" x14ac:dyDescent="0.2">
      <c r="A100" s="115"/>
      <c r="B100" s="118"/>
      <c r="C100" s="34" t="s">
        <v>96</v>
      </c>
      <c r="D100" s="178"/>
      <c r="E100" s="121"/>
      <c r="F100" s="171"/>
      <c r="G100" s="171"/>
      <c r="H100" s="171"/>
      <c r="I100" s="112"/>
      <c r="J100" s="43"/>
      <c r="K100" s="40"/>
    </row>
    <row r="101" spans="1:11" x14ac:dyDescent="0.2">
      <c r="A101" s="113" t="s">
        <v>62</v>
      </c>
      <c r="B101" s="116" t="s">
        <v>95</v>
      </c>
      <c r="C101" s="34" t="s">
        <v>96</v>
      </c>
      <c r="D101" s="176" t="s">
        <v>5</v>
      </c>
      <c r="E101" s="119"/>
      <c r="F101" s="169" t="str">
        <f t="shared" ref="F101" si="16">IFERROR(ROUND(AVERAGE(K101:K105),2),"0")</f>
        <v>0</v>
      </c>
      <c r="G101" s="169">
        <f>ROUND(E101*F101,2)</f>
        <v>0</v>
      </c>
      <c r="H101" s="169">
        <f>ROUND(G101*$D$7,2)</f>
        <v>0</v>
      </c>
      <c r="I101" s="110"/>
      <c r="J101" s="43"/>
      <c r="K101" s="40"/>
    </row>
    <row r="102" spans="1:11" x14ac:dyDescent="0.2">
      <c r="A102" s="114"/>
      <c r="B102" s="117"/>
      <c r="C102" s="34" t="s">
        <v>96</v>
      </c>
      <c r="D102" s="177"/>
      <c r="E102" s="120"/>
      <c r="F102" s="170"/>
      <c r="G102" s="170"/>
      <c r="H102" s="170"/>
      <c r="I102" s="111"/>
      <c r="J102" s="43"/>
      <c r="K102" s="40"/>
    </row>
    <row r="103" spans="1:11" x14ac:dyDescent="0.2">
      <c r="A103" s="114"/>
      <c r="B103" s="117"/>
      <c r="C103" s="34" t="s">
        <v>96</v>
      </c>
      <c r="D103" s="177"/>
      <c r="E103" s="120"/>
      <c r="F103" s="170"/>
      <c r="G103" s="170"/>
      <c r="H103" s="170"/>
      <c r="I103" s="111"/>
      <c r="J103" s="43"/>
      <c r="K103" s="40"/>
    </row>
    <row r="104" spans="1:11" x14ac:dyDescent="0.2">
      <c r="A104" s="114"/>
      <c r="B104" s="117"/>
      <c r="C104" s="34" t="s">
        <v>96</v>
      </c>
      <c r="D104" s="177"/>
      <c r="E104" s="120"/>
      <c r="F104" s="170"/>
      <c r="G104" s="170"/>
      <c r="H104" s="170"/>
      <c r="I104" s="111"/>
      <c r="J104" s="43"/>
      <c r="K104" s="40"/>
    </row>
    <row r="105" spans="1:11" x14ac:dyDescent="0.2">
      <c r="A105" s="115"/>
      <c r="B105" s="118"/>
      <c r="C105" s="34" t="s">
        <v>96</v>
      </c>
      <c r="D105" s="178"/>
      <c r="E105" s="121"/>
      <c r="F105" s="171"/>
      <c r="G105" s="171"/>
      <c r="H105" s="171"/>
      <c r="I105" s="112"/>
      <c r="J105" s="43"/>
      <c r="K105" s="40"/>
    </row>
    <row r="106" spans="1:11" x14ac:dyDescent="0.2">
      <c r="A106" s="113" t="s">
        <v>63</v>
      </c>
      <c r="B106" s="116" t="s">
        <v>95</v>
      </c>
      <c r="C106" s="34" t="s">
        <v>96</v>
      </c>
      <c r="D106" s="176" t="s">
        <v>5</v>
      </c>
      <c r="E106" s="119"/>
      <c r="F106" s="169" t="str">
        <f t="shared" ref="F106" si="17">IFERROR(ROUND(AVERAGE(K106:K110),2),"0")</f>
        <v>0</v>
      </c>
      <c r="G106" s="169">
        <f>ROUND(E106*F106,2)</f>
        <v>0</v>
      </c>
      <c r="H106" s="169">
        <f>ROUND(G106*$D$7,2)</f>
        <v>0</v>
      </c>
      <c r="I106" s="110"/>
      <c r="J106" s="43"/>
      <c r="K106" s="40"/>
    </row>
    <row r="107" spans="1:11" x14ac:dyDescent="0.2">
      <c r="A107" s="114"/>
      <c r="B107" s="117"/>
      <c r="C107" s="34" t="s">
        <v>96</v>
      </c>
      <c r="D107" s="177"/>
      <c r="E107" s="120"/>
      <c r="F107" s="170"/>
      <c r="G107" s="170"/>
      <c r="H107" s="170"/>
      <c r="I107" s="111"/>
      <c r="J107" s="43"/>
      <c r="K107" s="40"/>
    </row>
    <row r="108" spans="1:11" x14ac:dyDescent="0.2">
      <c r="A108" s="114"/>
      <c r="B108" s="117"/>
      <c r="C108" s="34" t="s">
        <v>96</v>
      </c>
      <c r="D108" s="177"/>
      <c r="E108" s="120"/>
      <c r="F108" s="170"/>
      <c r="G108" s="170"/>
      <c r="H108" s="170"/>
      <c r="I108" s="111"/>
      <c r="J108" s="43"/>
      <c r="K108" s="40"/>
    </row>
    <row r="109" spans="1:11" x14ac:dyDescent="0.2">
      <c r="A109" s="114"/>
      <c r="B109" s="117"/>
      <c r="C109" s="34" t="s">
        <v>96</v>
      </c>
      <c r="D109" s="177"/>
      <c r="E109" s="120"/>
      <c r="F109" s="170"/>
      <c r="G109" s="170"/>
      <c r="H109" s="170"/>
      <c r="I109" s="111"/>
      <c r="J109" s="43"/>
      <c r="K109" s="40"/>
    </row>
    <row r="110" spans="1:11" x14ac:dyDescent="0.2">
      <c r="A110" s="115"/>
      <c r="B110" s="118"/>
      <c r="C110" s="34" t="s">
        <v>96</v>
      </c>
      <c r="D110" s="178"/>
      <c r="E110" s="121"/>
      <c r="F110" s="171"/>
      <c r="G110" s="171"/>
      <c r="H110" s="171"/>
      <c r="I110" s="112"/>
      <c r="J110" s="43"/>
      <c r="K110" s="40"/>
    </row>
    <row r="111" spans="1:11" x14ac:dyDescent="0.2">
      <c r="A111" s="113" t="s">
        <v>64</v>
      </c>
      <c r="B111" s="116" t="s">
        <v>95</v>
      </c>
      <c r="C111" s="34" t="s">
        <v>96</v>
      </c>
      <c r="D111" s="176" t="s">
        <v>5</v>
      </c>
      <c r="E111" s="119"/>
      <c r="F111" s="169" t="str">
        <f t="shared" ref="F111" si="18">IFERROR(ROUND(AVERAGE(K111:K115),2),"0")</f>
        <v>0</v>
      </c>
      <c r="G111" s="169">
        <f>ROUND(E111*F111,2)</f>
        <v>0</v>
      </c>
      <c r="H111" s="169">
        <f>ROUND(G111*$D$7,2)</f>
        <v>0</v>
      </c>
      <c r="I111" s="110"/>
      <c r="J111" s="43"/>
      <c r="K111" s="40"/>
    </row>
    <row r="112" spans="1:11" x14ac:dyDescent="0.2">
      <c r="A112" s="114"/>
      <c r="B112" s="117"/>
      <c r="C112" s="34" t="s">
        <v>96</v>
      </c>
      <c r="D112" s="177"/>
      <c r="E112" s="120"/>
      <c r="F112" s="170"/>
      <c r="G112" s="170"/>
      <c r="H112" s="170"/>
      <c r="I112" s="111"/>
      <c r="J112" s="43"/>
      <c r="K112" s="40"/>
    </row>
    <row r="113" spans="1:11" x14ac:dyDescent="0.2">
      <c r="A113" s="114"/>
      <c r="B113" s="117"/>
      <c r="C113" s="34" t="s">
        <v>96</v>
      </c>
      <c r="D113" s="177"/>
      <c r="E113" s="120"/>
      <c r="F113" s="170"/>
      <c r="G113" s="170"/>
      <c r="H113" s="170"/>
      <c r="I113" s="111"/>
      <c r="J113" s="43"/>
      <c r="K113" s="40"/>
    </row>
    <row r="114" spans="1:11" x14ac:dyDescent="0.2">
      <c r="A114" s="114"/>
      <c r="B114" s="117"/>
      <c r="C114" s="34" t="s">
        <v>96</v>
      </c>
      <c r="D114" s="177"/>
      <c r="E114" s="120"/>
      <c r="F114" s="170"/>
      <c r="G114" s="170"/>
      <c r="H114" s="170"/>
      <c r="I114" s="111"/>
      <c r="J114" s="43"/>
      <c r="K114" s="40"/>
    </row>
    <row r="115" spans="1:11" x14ac:dyDescent="0.2">
      <c r="A115" s="115"/>
      <c r="B115" s="118"/>
      <c r="C115" s="34" t="s">
        <v>96</v>
      </c>
      <c r="D115" s="178"/>
      <c r="E115" s="121"/>
      <c r="F115" s="171"/>
      <c r="G115" s="171"/>
      <c r="H115" s="171"/>
      <c r="I115" s="112"/>
      <c r="J115" s="43"/>
      <c r="K115" s="40"/>
    </row>
    <row r="116" spans="1:11" ht="12.75" customHeight="1" x14ac:dyDescent="0.2">
      <c r="A116" s="35" t="s">
        <v>65</v>
      </c>
      <c r="B116" s="123" t="s">
        <v>78</v>
      </c>
      <c r="C116" s="124"/>
      <c r="D116" s="124"/>
      <c r="E116" s="124"/>
      <c r="F116" s="125"/>
      <c r="G116" s="161">
        <f>SUM(G117,G124,G131,G138,G145,G152,G159,G166,G173,G180)</f>
        <v>0</v>
      </c>
      <c r="H116" s="161">
        <f>SUM(H117,H124,H131,H138,H145,H152,H159,H166,H173,H180)</f>
        <v>0</v>
      </c>
      <c r="I116" s="42"/>
      <c r="J116" s="29"/>
    </row>
    <row r="117" spans="1:11" ht="12.75" customHeight="1" x14ac:dyDescent="0.2">
      <c r="A117" s="107" t="s">
        <v>66</v>
      </c>
      <c r="B117" s="104" t="s">
        <v>119</v>
      </c>
      <c r="C117" s="179" t="s">
        <v>120</v>
      </c>
      <c r="D117" s="181"/>
      <c r="E117" s="182"/>
      <c r="F117" s="174"/>
      <c r="G117" s="172">
        <f>SUM(G118:G123)</f>
        <v>0</v>
      </c>
      <c r="H117" s="172">
        <f>ROUND(G117*$D$7,2)</f>
        <v>0</v>
      </c>
      <c r="I117" s="104"/>
    </row>
    <row r="118" spans="1:11" x14ac:dyDescent="0.2">
      <c r="A118" s="108"/>
      <c r="B118" s="105"/>
      <c r="C118" s="180" t="s">
        <v>121</v>
      </c>
      <c r="D118" s="44"/>
      <c r="E118" s="45"/>
      <c r="F118" s="40"/>
      <c r="G118" s="174">
        <f t="shared" ref="G118:G123" si="19">ROUND(E118*F118,2)</f>
        <v>0</v>
      </c>
      <c r="H118" s="46"/>
      <c r="I118" s="105"/>
    </row>
    <row r="119" spans="1:11" ht="13.5" customHeight="1" x14ac:dyDescent="0.2">
      <c r="A119" s="108"/>
      <c r="B119" s="105"/>
      <c r="C119" s="180" t="s">
        <v>122</v>
      </c>
      <c r="D119" s="44"/>
      <c r="E119" s="45"/>
      <c r="F119" s="40"/>
      <c r="G119" s="174">
        <f t="shared" si="19"/>
        <v>0</v>
      </c>
      <c r="H119" s="46"/>
      <c r="I119" s="105"/>
    </row>
    <row r="120" spans="1:11" x14ac:dyDescent="0.2">
      <c r="A120" s="108"/>
      <c r="B120" s="105"/>
      <c r="C120" s="180" t="s">
        <v>123</v>
      </c>
      <c r="D120" s="44"/>
      <c r="E120" s="45"/>
      <c r="F120" s="40"/>
      <c r="G120" s="174">
        <f t="shared" si="19"/>
        <v>0</v>
      </c>
      <c r="H120" s="46"/>
      <c r="I120" s="105"/>
    </row>
    <row r="121" spans="1:11" x14ac:dyDescent="0.2">
      <c r="A121" s="108"/>
      <c r="B121" s="105"/>
      <c r="C121" s="180" t="s">
        <v>124</v>
      </c>
      <c r="D121" s="44"/>
      <c r="E121" s="45"/>
      <c r="F121" s="40"/>
      <c r="G121" s="174">
        <f t="shared" si="19"/>
        <v>0</v>
      </c>
      <c r="H121" s="46"/>
      <c r="I121" s="105"/>
    </row>
    <row r="122" spans="1:11" x14ac:dyDescent="0.2">
      <c r="A122" s="108"/>
      <c r="B122" s="105"/>
      <c r="C122" s="46" t="s">
        <v>125</v>
      </c>
      <c r="D122" s="44"/>
      <c r="E122" s="45"/>
      <c r="F122" s="40"/>
      <c r="G122" s="174">
        <f t="shared" si="19"/>
        <v>0</v>
      </c>
      <c r="H122" s="46"/>
      <c r="I122" s="105"/>
    </row>
    <row r="123" spans="1:11" x14ac:dyDescent="0.2">
      <c r="A123" s="109"/>
      <c r="B123" s="106"/>
      <c r="C123" s="46" t="s">
        <v>125</v>
      </c>
      <c r="D123" s="44"/>
      <c r="E123" s="45"/>
      <c r="F123" s="40"/>
      <c r="G123" s="174">
        <f t="shared" si="19"/>
        <v>0</v>
      </c>
      <c r="H123" s="46"/>
      <c r="I123" s="106"/>
    </row>
    <row r="124" spans="1:11" ht="12.75" customHeight="1" x14ac:dyDescent="0.2">
      <c r="A124" s="107" t="s">
        <v>67</v>
      </c>
      <c r="B124" s="104" t="s">
        <v>119</v>
      </c>
      <c r="C124" s="179" t="s">
        <v>120</v>
      </c>
      <c r="D124" s="181"/>
      <c r="E124" s="182"/>
      <c r="F124" s="174"/>
      <c r="G124" s="172">
        <f>SUM(G125:G130)</f>
        <v>0</v>
      </c>
      <c r="H124" s="172">
        <f>ROUND(G124*$D$7,2)</f>
        <v>0</v>
      </c>
      <c r="I124" s="104"/>
    </row>
    <row r="125" spans="1:11" x14ac:dyDescent="0.2">
      <c r="A125" s="108"/>
      <c r="B125" s="105"/>
      <c r="C125" s="180" t="s">
        <v>121</v>
      </c>
      <c r="D125" s="44"/>
      <c r="E125" s="45"/>
      <c r="F125" s="40"/>
      <c r="G125" s="174">
        <f t="shared" ref="G125:G130" si="20">ROUND(E125*F125,2)</f>
        <v>0</v>
      </c>
      <c r="H125" s="46"/>
      <c r="I125" s="105"/>
    </row>
    <row r="126" spans="1:11" x14ac:dyDescent="0.2">
      <c r="A126" s="108"/>
      <c r="B126" s="105"/>
      <c r="C126" s="180" t="s">
        <v>122</v>
      </c>
      <c r="D126" s="44"/>
      <c r="E126" s="45"/>
      <c r="F126" s="40"/>
      <c r="G126" s="174">
        <f t="shared" si="20"/>
        <v>0</v>
      </c>
      <c r="H126" s="46"/>
      <c r="I126" s="105"/>
    </row>
    <row r="127" spans="1:11" x14ac:dyDescent="0.2">
      <c r="A127" s="108"/>
      <c r="B127" s="105"/>
      <c r="C127" s="180" t="s">
        <v>123</v>
      </c>
      <c r="D127" s="44"/>
      <c r="E127" s="45"/>
      <c r="F127" s="40"/>
      <c r="G127" s="174">
        <f t="shared" si="20"/>
        <v>0</v>
      </c>
      <c r="H127" s="46"/>
      <c r="I127" s="105"/>
    </row>
    <row r="128" spans="1:11" x14ac:dyDescent="0.2">
      <c r="A128" s="108"/>
      <c r="B128" s="105"/>
      <c r="C128" s="180" t="s">
        <v>124</v>
      </c>
      <c r="D128" s="44"/>
      <c r="E128" s="45"/>
      <c r="F128" s="40"/>
      <c r="G128" s="174">
        <f t="shared" si="20"/>
        <v>0</v>
      </c>
      <c r="H128" s="46"/>
      <c r="I128" s="105"/>
    </row>
    <row r="129" spans="1:9" x14ac:dyDescent="0.2">
      <c r="A129" s="108"/>
      <c r="B129" s="105"/>
      <c r="C129" s="46" t="s">
        <v>125</v>
      </c>
      <c r="D129" s="44"/>
      <c r="E129" s="45"/>
      <c r="F129" s="40"/>
      <c r="G129" s="174">
        <f t="shared" si="20"/>
        <v>0</v>
      </c>
      <c r="H129" s="46"/>
      <c r="I129" s="105"/>
    </row>
    <row r="130" spans="1:9" x14ac:dyDescent="0.2">
      <c r="A130" s="109"/>
      <c r="B130" s="106"/>
      <c r="C130" s="46" t="s">
        <v>125</v>
      </c>
      <c r="D130" s="44"/>
      <c r="E130" s="45"/>
      <c r="F130" s="40"/>
      <c r="G130" s="174">
        <f t="shared" si="20"/>
        <v>0</v>
      </c>
      <c r="H130" s="46"/>
      <c r="I130" s="106"/>
    </row>
    <row r="131" spans="1:9" ht="12.75" customHeight="1" x14ac:dyDescent="0.2">
      <c r="A131" s="107" t="s">
        <v>68</v>
      </c>
      <c r="B131" s="104" t="s">
        <v>119</v>
      </c>
      <c r="C131" s="179" t="s">
        <v>120</v>
      </c>
      <c r="D131" s="181"/>
      <c r="E131" s="182"/>
      <c r="F131" s="174"/>
      <c r="G131" s="172">
        <f>SUM(G132:G137)</f>
        <v>0</v>
      </c>
      <c r="H131" s="172">
        <f>ROUND(G131*$D$7,2)</f>
        <v>0</v>
      </c>
      <c r="I131" s="104"/>
    </row>
    <row r="132" spans="1:9" x14ac:dyDescent="0.2">
      <c r="A132" s="108"/>
      <c r="B132" s="105"/>
      <c r="C132" s="180" t="s">
        <v>121</v>
      </c>
      <c r="D132" s="44"/>
      <c r="E132" s="45"/>
      <c r="F132" s="40"/>
      <c r="G132" s="174">
        <f t="shared" ref="G132:G137" si="21">ROUND(E132*F132,2)</f>
        <v>0</v>
      </c>
      <c r="H132" s="46"/>
      <c r="I132" s="105"/>
    </row>
    <row r="133" spans="1:9" x14ac:dyDescent="0.2">
      <c r="A133" s="108"/>
      <c r="B133" s="105"/>
      <c r="C133" s="180" t="s">
        <v>122</v>
      </c>
      <c r="D133" s="44"/>
      <c r="E133" s="45"/>
      <c r="F133" s="40"/>
      <c r="G133" s="174">
        <f t="shared" si="21"/>
        <v>0</v>
      </c>
      <c r="H133" s="46"/>
      <c r="I133" s="105"/>
    </row>
    <row r="134" spans="1:9" x14ac:dyDescent="0.2">
      <c r="A134" s="108"/>
      <c r="B134" s="105"/>
      <c r="C134" s="180" t="s">
        <v>123</v>
      </c>
      <c r="D134" s="44"/>
      <c r="E134" s="45"/>
      <c r="F134" s="40"/>
      <c r="G134" s="174">
        <f t="shared" si="21"/>
        <v>0</v>
      </c>
      <c r="H134" s="46"/>
      <c r="I134" s="105"/>
    </row>
    <row r="135" spans="1:9" x14ac:dyDescent="0.2">
      <c r="A135" s="108"/>
      <c r="B135" s="105"/>
      <c r="C135" s="180" t="s">
        <v>124</v>
      </c>
      <c r="D135" s="44"/>
      <c r="E135" s="45"/>
      <c r="F135" s="40"/>
      <c r="G135" s="174">
        <f t="shared" si="21"/>
        <v>0</v>
      </c>
      <c r="H135" s="46"/>
      <c r="I135" s="105"/>
    </row>
    <row r="136" spans="1:9" x14ac:dyDescent="0.2">
      <c r="A136" s="108"/>
      <c r="B136" s="105"/>
      <c r="C136" s="46" t="s">
        <v>125</v>
      </c>
      <c r="D136" s="44"/>
      <c r="E136" s="45"/>
      <c r="F136" s="40"/>
      <c r="G136" s="174">
        <f t="shared" si="21"/>
        <v>0</v>
      </c>
      <c r="H136" s="46"/>
      <c r="I136" s="105"/>
    </row>
    <row r="137" spans="1:9" x14ac:dyDescent="0.2">
      <c r="A137" s="109"/>
      <c r="B137" s="106"/>
      <c r="C137" s="46" t="s">
        <v>125</v>
      </c>
      <c r="D137" s="44"/>
      <c r="E137" s="45"/>
      <c r="F137" s="40"/>
      <c r="G137" s="174">
        <f t="shared" si="21"/>
        <v>0</v>
      </c>
      <c r="H137" s="46"/>
      <c r="I137" s="106"/>
    </row>
    <row r="138" spans="1:9" ht="12.75" customHeight="1" x14ac:dyDescent="0.2">
      <c r="A138" s="107" t="s">
        <v>69</v>
      </c>
      <c r="B138" s="104" t="s">
        <v>119</v>
      </c>
      <c r="C138" s="179" t="s">
        <v>120</v>
      </c>
      <c r="D138" s="181"/>
      <c r="E138" s="182"/>
      <c r="F138" s="174"/>
      <c r="G138" s="172">
        <f>SUM(G139:G144)</f>
        <v>0</v>
      </c>
      <c r="H138" s="172">
        <f>ROUND(G138*$D$7,2)</f>
        <v>0</v>
      </c>
      <c r="I138" s="104"/>
    </row>
    <row r="139" spans="1:9" ht="12.75" customHeight="1" x14ac:dyDescent="0.2">
      <c r="A139" s="108"/>
      <c r="B139" s="105"/>
      <c r="C139" s="180" t="s">
        <v>121</v>
      </c>
      <c r="D139" s="44"/>
      <c r="E139" s="45"/>
      <c r="F139" s="40"/>
      <c r="G139" s="174">
        <f t="shared" ref="G139:G144" si="22">ROUND(E139*F139,2)</f>
        <v>0</v>
      </c>
      <c r="H139" s="46"/>
      <c r="I139" s="105"/>
    </row>
    <row r="140" spans="1:9" ht="12.75" customHeight="1" x14ac:dyDescent="0.2">
      <c r="A140" s="108"/>
      <c r="B140" s="105"/>
      <c r="C140" s="180" t="s">
        <v>122</v>
      </c>
      <c r="D140" s="44"/>
      <c r="E140" s="45"/>
      <c r="F140" s="40"/>
      <c r="G140" s="174">
        <f t="shared" si="22"/>
        <v>0</v>
      </c>
      <c r="H140" s="46"/>
      <c r="I140" s="105"/>
    </row>
    <row r="141" spans="1:9" ht="12.75" customHeight="1" x14ac:dyDescent="0.2">
      <c r="A141" s="108"/>
      <c r="B141" s="105"/>
      <c r="C141" s="180" t="s">
        <v>123</v>
      </c>
      <c r="D141" s="44"/>
      <c r="E141" s="45"/>
      <c r="F141" s="40"/>
      <c r="G141" s="174">
        <f t="shared" si="22"/>
        <v>0</v>
      </c>
      <c r="H141" s="46"/>
      <c r="I141" s="105"/>
    </row>
    <row r="142" spans="1:9" ht="12.75" customHeight="1" x14ac:dyDescent="0.2">
      <c r="A142" s="108"/>
      <c r="B142" s="105"/>
      <c r="C142" s="180" t="s">
        <v>124</v>
      </c>
      <c r="D142" s="44"/>
      <c r="E142" s="45"/>
      <c r="F142" s="40"/>
      <c r="G142" s="174">
        <f t="shared" si="22"/>
        <v>0</v>
      </c>
      <c r="H142" s="46"/>
      <c r="I142" s="105"/>
    </row>
    <row r="143" spans="1:9" ht="12.75" customHeight="1" x14ac:dyDescent="0.2">
      <c r="A143" s="108"/>
      <c r="B143" s="105"/>
      <c r="C143" s="46" t="s">
        <v>125</v>
      </c>
      <c r="D143" s="44"/>
      <c r="E143" s="45"/>
      <c r="F143" s="40"/>
      <c r="G143" s="174">
        <f t="shared" si="22"/>
        <v>0</v>
      </c>
      <c r="H143" s="46"/>
      <c r="I143" s="105"/>
    </row>
    <row r="144" spans="1:9" ht="12.75" customHeight="1" x14ac:dyDescent="0.2">
      <c r="A144" s="109"/>
      <c r="B144" s="106"/>
      <c r="C144" s="46" t="s">
        <v>125</v>
      </c>
      <c r="D144" s="44"/>
      <c r="E144" s="45"/>
      <c r="F144" s="40"/>
      <c r="G144" s="174">
        <f t="shared" si="22"/>
        <v>0</v>
      </c>
      <c r="H144" s="46"/>
      <c r="I144" s="106"/>
    </row>
    <row r="145" spans="1:19" ht="12.75" customHeight="1" x14ac:dyDescent="0.2">
      <c r="A145" s="107" t="s">
        <v>70</v>
      </c>
      <c r="B145" s="104" t="s">
        <v>119</v>
      </c>
      <c r="C145" s="179" t="s">
        <v>120</v>
      </c>
      <c r="D145" s="181"/>
      <c r="E145" s="182"/>
      <c r="F145" s="174"/>
      <c r="G145" s="172">
        <f>SUM(G146:G151)</f>
        <v>0</v>
      </c>
      <c r="H145" s="172">
        <f>ROUND(G145*$D$7,2)</f>
        <v>0</v>
      </c>
      <c r="I145" s="104"/>
    </row>
    <row r="146" spans="1:19" ht="12.75" customHeight="1" x14ac:dyDescent="0.2">
      <c r="A146" s="108"/>
      <c r="B146" s="105"/>
      <c r="C146" s="180" t="s">
        <v>121</v>
      </c>
      <c r="D146" s="44"/>
      <c r="E146" s="45"/>
      <c r="F146" s="40"/>
      <c r="G146" s="174">
        <f t="shared" ref="G146:G151" si="23">ROUND(E146*F146,2)</f>
        <v>0</v>
      </c>
      <c r="H146" s="46"/>
      <c r="I146" s="105"/>
    </row>
    <row r="147" spans="1:19" ht="12.75" customHeight="1" x14ac:dyDescent="0.2">
      <c r="A147" s="108"/>
      <c r="B147" s="105"/>
      <c r="C147" s="180" t="s">
        <v>122</v>
      </c>
      <c r="D147" s="44"/>
      <c r="E147" s="45"/>
      <c r="F147" s="40"/>
      <c r="G147" s="174">
        <f t="shared" si="23"/>
        <v>0</v>
      </c>
      <c r="H147" s="46"/>
      <c r="I147" s="105"/>
    </row>
    <row r="148" spans="1:19" ht="12.75" customHeight="1" x14ac:dyDescent="0.2">
      <c r="A148" s="108"/>
      <c r="B148" s="105"/>
      <c r="C148" s="180" t="s">
        <v>123</v>
      </c>
      <c r="D148" s="44"/>
      <c r="E148" s="45"/>
      <c r="F148" s="40"/>
      <c r="G148" s="174">
        <f t="shared" si="23"/>
        <v>0</v>
      </c>
      <c r="H148" s="46"/>
      <c r="I148" s="105"/>
    </row>
    <row r="149" spans="1:19" ht="12.75" customHeight="1" x14ac:dyDescent="0.2">
      <c r="A149" s="108"/>
      <c r="B149" s="105"/>
      <c r="C149" s="180" t="s">
        <v>124</v>
      </c>
      <c r="D149" s="44"/>
      <c r="E149" s="45"/>
      <c r="F149" s="40"/>
      <c r="G149" s="174">
        <f t="shared" si="23"/>
        <v>0</v>
      </c>
      <c r="H149" s="46"/>
      <c r="I149" s="105"/>
    </row>
    <row r="150" spans="1:19" ht="12.75" customHeight="1" x14ac:dyDescent="0.2">
      <c r="A150" s="108"/>
      <c r="B150" s="105"/>
      <c r="C150" s="46" t="s">
        <v>125</v>
      </c>
      <c r="D150" s="44"/>
      <c r="E150" s="45"/>
      <c r="F150" s="40"/>
      <c r="G150" s="174">
        <f t="shared" si="23"/>
        <v>0</v>
      </c>
      <c r="H150" s="46"/>
      <c r="I150" s="105"/>
    </row>
    <row r="151" spans="1:19" ht="12.75" customHeight="1" x14ac:dyDescent="0.2">
      <c r="A151" s="109"/>
      <c r="B151" s="106"/>
      <c r="C151" s="46" t="s">
        <v>125</v>
      </c>
      <c r="D151" s="44"/>
      <c r="E151" s="45"/>
      <c r="F151" s="40"/>
      <c r="G151" s="174">
        <f t="shared" si="23"/>
        <v>0</v>
      </c>
      <c r="H151" s="46"/>
      <c r="I151" s="106"/>
    </row>
    <row r="152" spans="1:19" ht="12.75" customHeight="1" x14ac:dyDescent="0.25">
      <c r="A152" s="107" t="s">
        <v>72</v>
      </c>
      <c r="B152" s="104" t="s">
        <v>119</v>
      </c>
      <c r="C152" s="179" t="s">
        <v>120</v>
      </c>
      <c r="D152" s="181"/>
      <c r="E152" s="182"/>
      <c r="F152" s="174"/>
      <c r="G152" s="172">
        <f>SUM(G153:G158)</f>
        <v>0</v>
      </c>
      <c r="H152" s="172">
        <f>ROUND(G152*$D$7,2)</f>
        <v>0</v>
      </c>
      <c r="I152" s="104"/>
      <c r="K152"/>
      <c r="L152"/>
      <c r="M152"/>
      <c r="N152"/>
      <c r="O152"/>
      <c r="P152"/>
      <c r="Q152"/>
      <c r="R152"/>
      <c r="S152"/>
    </row>
    <row r="153" spans="1:19" ht="12.75" customHeight="1" x14ac:dyDescent="0.25">
      <c r="A153" s="108"/>
      <c r="B153" s="105"/>
      <c r="C153" s="180" t="s">
        <v>121</v>
      </c>
      <c r="D153" s="44"/>
      <c r="E153" s="45"/>
      <c r="F153" s="40"/>
      <c r="G153" s="174">
        <f t="shared" ref="G153:G158" si="24">ROUND(E153*F153,2)</f>
        <v>0</v>
      </c>
      <c r="H153" s="46"/>
      <c r="I153" s="105"/>
      <c r="K153"/>
      <c r="L153"/>
      <c r="M153"/>
      <c r="N153"/>
      <c r="O153"/>
      <c r="P153"/>
      <c r="Q153"/>
      <c r="R153"/>
      <c r="S153"/>
    </row>
    <row r="154" spans="1:19" ht="12.75" customHeight="1" x14ac:dyDescent="0.25">
      <c r="A154" s="108"/>
      <c r="B154" s="105"/>
      <c r="C154" s="180" t="s">
        <v>122</v>
      </c>
      <c r="D154" s="44"/>
      <c r="E154" s="45"/>
      <c r="F154" s="40"/>
      <c r="G154" s="174">
        <f t="shared" si="24"/>
        <v>0</v>
      </c>
      <c r="H154" s="46"/>
      <c r="I154" s="105"/>
      <c r="K154"/>
      <c r="L154"/>
      <c r="M154"/>
      <c r="N154"/>
      <c r="O154"/>
      <c r="P154"/>
      <c r="Q154"/>
      <c r="R154"/>
      <c r="S154"/>
    </row>
    <row r="155" spans="1:19" ht="12.75" customHeight="1" x14ac:dyDescent="0.25">
      <c r="A155" s="108"/>
      <c r="B155" s="105"/>
      <c r="C155" s="180" t="s">
        <v>123</v>
      </c>
      <c r="D155" s="44"/>
      <c r="E155" s="45"/>
      <c r="F155" s="40"/>
      <c r="G155" s="174">
        <f t="shared" si="24"/>
        <v>0</v>
      </c>
      <c r="H155" s="46"/>
      <c r="I155" s="105"/>
      <c r="K155"/>
      <c r="L155"/>
      <c r="M155"/>
      <c r="N155"/>
      <c r="O155"/>
      <c r="P155"/>
      <c r="Q155"/>
      <c r="R155"/>
      <c r="S155"/>
    </row>
    <row r="156" spans="1:19" ht="12.75" customHeight="1" x14ac:dyDescent="0.25">
      <c r="A156" s="108"/>
      <c r="B156" s="105"/>
      <c r="C156" s="180" t="s">
        <v>124</v>
      </c>
      <c r="D156" s="44"/>
      <c r="E156" s="45"/>
      <c r="F156" s="40"/>
      <c r="G156" s="174">
        <f t="shared" si="24"/>
        <v>0</v>
      </c>
      <c r="H156" s="46"/>
      <c r="I156" s="105"/>
      <c r="K156"/>
      <c r="L156"/>
      <c r="M156"/>
      <c r="N156"/>
      <c r="O156"/>
      <c r="P156"/>
      <c r="Q156"/>
      <c r="R156"/>
      <c r="S156"/>
    </row>
    <row r="157" spans="1:19" ht="12.75" customHeight="1" x14ac:dyDescent="0.25">
      <c r="A157" s="108"/>
      <c r="B157" s="105"/>
      <c r="C157" s="46" t="s">
        <v>125</v>
      </c>
      <c r="D157" s="44"/>
      <c r="E157" s="45"/>
      <c r="F157" s="40"/>
      <c r="G157" s="174">
        <f t="shared" si="24"/>
        <v>0</v>
      </c>
      <c r="H157" s="46"/>
      <c r="I157" s="105"/>
      <c r="K157"/>
      <c r="L157"/>
      <c r="M157"/>
      <c r="N157"/>
      <c r="O157"/>
      <c r="P157"/>
      <c r="Q157"/>
      <c r="R157"/>
      <c r="S157"/>
    </row>
    <row r="158" spans="1:19" ht="12.75" customHeight="1" x14ac:dyDescent="0.25">
      <c r="A158" s="109"/>
      <c r="B158" s="106"/>
      <c r="C158" s="46" t="s">
        <v>125</v>
      </c>
      <c r="D158" s="44"/>
      <c r="E158" s="45"/>
      <c r="F158" s="40"/>
      <c r="G158" s="174">
        <f t="shared" si="24"/>
        <v>0</v>
      </c>
      <c r="H158" s="46"/>
      <c r="I158" s="106"/>
      <c r="K158"/>
      <c r="L158"/>
      <c r="M158"/>
      <c r="N158"/>
      <c r="O158"/>
      <c r="P158"/>
      <c r="Q158"/>
      <c r="R158"/>
      <c r="S158"/>
    </row>
    <row r="159" spans="1:19" ht="12.75" customHeight="1" x14ac:dyDescent="0.25">
      <c r="A159" s="107" t="s">
        <v>73</v>
      </c>
      <c r="B159" s="104" t="s">
        <v>119</v>
      </c>
      <c r="C159" s="179" t="s">
        <v>120</v>
      </c>
      <c r="D159" s="181"/>
      <c r="E159" s="182"/>
      <c r="F159" s="174"/>
      <c r="G159" s="172">
        <f>SUM(G160:G165)</f>
        <v>0</v>
      </c>
      <c r="H159" s="172">
        <f>ROUND(G159*$D$7,2)</f>
        <v>0</v>
      </c>
      <c r="I159" s="104"/>
      <c r="K159"/>
      <c r="L159"/>
      <c r="M159"/>
      <c r="N159"/>
      <c r="O159"/>
      <c r="P159"/>
      <c r="Q159"/>
      <c r="R159"/>
      <c r="S159"/>
    </row>
    <row r="160" spans="1:19" ht="12.75" customHeight="1" x14ac:dyDescent="0.25">
      <c r="A160" s="108"/>
      <c r="B160" s="105"/>
      <c r="C160" s="180" t="s">
        <v>121</v>
      </c>
      <c r="D160" s="44"/>
      <c r="E160" s="45"/>
      <c r="F160" s="40"/>
      <c r="G160" s="174">
        <f t="shared" ref="G160:G165" si="25">ROUND(E160*F160,2)</f>
        <v>0</v>
      </c>
      <c r="H160" s="46"/>
      <c r="I160" s="105"/>
      <c r="K160"/>
      <c r="L160"/>
      <c r="M160"/>
      <c r="N160"/>
      <c r="O160"/>
      <c r="P160"/>
      <c r="Q160"/>
      <c r="R160"/>
      <c r="S160"/>
    </row>
    <row r="161" spans="1:19" ht="12.75" customHeight="1" x14ac:dyDescent="0.25">
      <c r="A161" s="108"/>
      <c r="B161" s="105"/>
      <c r="C161" s="180" t="s">
        <v>122</v>
      </c>
      <c r="D161" s="44"/>
      <c r="E161" s="45"/>
      <c r="F161" s="40"/>
      <c r="G161" s="174">
        <f t="shared" si="25"/>
        <v>0</v>
      </c>
      <c r="H161" s="46"/>
      <c r="I161" s="105"/>
      <c r="K161"/>
      <c r="L161"/>
      <c r="M161"/>
      <c r="N161"/>
      <c r="O161"/>
      <c r="P161"/>
      <c r="Q161"/>
      <c r="R161"/>
      <c r="S161"/>
    </row>
    <row r="162" spans="1:19" ht="12.75" customHeight="1" x14ac:dyDescent="0.25">
      <c r="A162" s="108"/>
      <c r="B162" s="105"/>
      <c r="C162" s="180" t="s">
        <v>123</v>
      </c>
      <c r="D162" s="44"/>
      <c r="E162" s="45"/>
      <c r="F162" s="40"/>
      <c r="G162" s="174">
        <f t="shared" si="25"/>
        <v>0</v>
      </c>
      <c r="H162" s="46"/>
      <c r="I162" s="105"/>
      <c r="K162"/>
      <c r="L162"/>
      <c r="M162"/>
      <c r="N162"/>
      <c r="O162"/>
      <c r="P162"/>
      <c r="Q162"/>
      <c r="R162"/>
      <c r="S162"/>
    </row>
    <row r="163" spans="1:19" ht="12.75" customHeight="1" x14ac:dyDescent="0.25">
      <c r="A163" s="108"/>
      <c r="B163" s="105"/>
      <c r="C163" s="180" t="s">
        <v>124</v>
      </c>
      <c r="D163" s="44"/>
      <c r="E163" s="45"/>
      <c r="F163" s="40"/>
      <c r="G163" s="174">
        <f t="shared" si="25"/>
        <v>0</v>
      </c>
      <c r="H163" s="46"/>
      <c r="I163" s="105"/>
      <c r="K163"/>
      <c r="L163"/>
      <c r="M163"/>
      <c r="N163"/>
      <c r="O163"/>
      <c r="P163"/>
      <c r="Q163"/>
      <c r="R163"/>
      <c r="S163"/>
    </row>
    <row r="164" spans="1:19" ht="12.75" customHeight="1" x14ac:dyDescent="0.25">
      <c r="A164" s="108"/>
      <c r="B164" s="105"/>
      <c r="C164" s="46" t="s">
        <v>125</v>
      </c>
      <c r="D164" s="44"/>
      <c r="E164" s="45"/>
      <c r="F164" s="40"/>
      <c r="G164" s="174">
        <f t="shared" si="25"/>
        <v>0</v>
      </c>
      <c r="H164" s="46"/>
      <c r="I164" s="105"/>
      <c r="K164"/>
      <c r="L164"/>
      <c r="M164"/>
      <c r="N164"/>
      <c r="O164"/>
      <c r="P164"/>
      <c r="Q164"/>
      <c r="R164"/>
      <c r="S164"/>
    </row>
    <row r="165" spans="1:19" ht="12.75" customHeight="1" x14ac:dyDescent="0.25">
      <c r="A165" s="109"/>
      <c r="B165" s="106"/>
      <c r="C165" s="46" t="s">
        <v>125</v>
      </c>
      <c r="D165" s="44"/>
      <c r="E165" s="45"/>
      <c r="F165" s="40"/>
      <c r="G165" s="174">
        <f t="shared" si="25"/>
        <v>0</v>
      </c>
      <c r="H165" s="46"/>
      <c r="I165" s="106"/>
      <c r="K165"/>
      <c r="L165"/>
      <c r="M165"/>
      <c r="N165"/>
      <c r="O165"/>
      <c r="P165"/>
      <c r="Q165"/>
      <c r="R165"/>
      <c r="S165"/>
    </row>
    <row r="166" spans="1:19" ht="12.75" customHeight="1" x14ac:dyDescent="0.25">
      <c r="A166" s="107" t="s">
        <v>74</v>
      </c>
      <c r="B166" s="104" t="s">
        <v>119</v>
      </c>
      <c r="C166" s="179" t="s">
        <v>120</v>
      </c>
      <c r="D166" s="181"/>
      <c r="E166" s="182"/>
      <c r="F166" s="174"/>
      <c r="G166" s="172">
        <f>SUM(G167:G172)</f>
        <v>0</v>
      </c>
      <c r="H166" s="172">
        <f>ROUND(G166*$D$7,2)</f>
        <v>0</v>
      </c>
      <c r="I166" s="104"/>
      <c r="K166"/>
      <c r="L166"/>
      <c r="M166"/>
      <c r="N166"/>
      <c r="O166"/>
      <c r="P166"/>
      <c r="Q166"/>
      <c r="R166"/>
      <c r="S166"/>
    </row>
    <row r="167" spans="1:19" ht="12.75" customHeight="1" x14ac:dyDescent="0.25">
      <c r="A167" s="108"/>
      <c r="B167" s="105"/>
      <c r="C167" s="180" t="s">
        <v>121</v>
      </c>
      <c r="D167" s="44"/>
      <c r="E167" s="45"/>
      <c r="F167" s="40"/>
      <c r="G167" s="174">
        <f t="shared" ref="G167:G172" si="26">ROUND(E167*F167,2)</f>
        <v>0</v>
      </c>
      <c r="H167" s="46"/>
      <c r="I167" s="105"/>
      <c r="K167"/>
      <c r="L167"/>
      <c r="M167"/>
      <c r="N167"/>
      <c r="O167"/>
      <c r="P167"/>
      <c r="Q167"/>
      <c r="R167"/>
      <c r="S167"/>
    </row>
    <row r="168" spans="1:19" ht="12.75" customHeight="1" x14ac:dyDescent="0.25">
      <c r="A168" s="108"/>
      <c r="B168" s="105"/>
      <c r="C168" s="180" t="s">
        <v>122</v>
      </c>
      <c r="D168" s="44"/>
      <c r="E168" s="45"/>
      <c r="F168" s="40"/>
      <c r="G168" s="174">
        <f t="shared" si="26"/>
        <v>0</v>
      </c>
      <c r="H168" s="46"/>
      <c r="I168" s="105"/>
      <c r="K168"/>
      <c r="L168"/>
      <c r="M168"/>
      <c r="N168"/>
      <c r="O168"/>
      <c r="P168"/>
      <c r="Q168"/>
      <c r="R168"/>
      <c r="S168"/>
    </row>
    <row r="169" spans="1:19" ht="12.75" customHeight="1" x14ac:dyDescent="0.25">
      <c r="A169" s="108"/>
      <c r="B169" s="105"/>
      <c r="C169" s="180" t="s">
        <v>123</v>
      </c>
      <c r="D169" s="44"/>
      <c r="E169" s="45"/>
      <c r="F169" s="40"/>
      <c r="G169" s="174">
        <f t="shared" si="26"/>
        <v>0</v>
      </c>
      <c r="H169" s="46"/>
      <c r="I169" s="105"/>
      <c r="K169"/>
      <c r="L169"/>
      <c r="M169"/>
      <c r="N169"/>
      <c r="O169"/>
      <c r="P169"/>
      <c r="Q169"/>
      <c r="R169"/>
      <c r="S169"/>
    </row>
    <row r="170" spans="1:19" ht="12.75" customHeight="1" x14ac:dyDescent="0.25">
      <c r="A170" s="108"/>
      <c r="B170" s="105"/>
      <c r="C170" s="180" t="s">
        <v>124</v>
      </c>
      <c r="D170" s="44"/>
      <c r="E170" s="45"/>
      <c r="F170" s="40"/>
      <c r="G170" s="174">
        <f t="shared" si="26"/>
        <v>0</v>
      </c>
      <c r="H170" s="46"/>
      <c r="I170" s="105"/>
      <c r="K170"/>
      <c r="L170"/>
      <c r="M170"/>
      <c r="N170"/>
      <c r="O170"/>
      <c r="P170"/>
      <c r="Q170"/>
      <c r="R170"/>
      <c r="S170"/>
    </row>
    <row r="171" spans="1:19" ht="12.75" customHeight="1" x14ac:dyDescent="0.25">
      <c r="A171" s="108"/>
      <c r="B171" s="105"/>
      <c r="C171" s="46" t="s">
        <v>125</v>
      </c>
      <c r="D171" s="44"/>
      <c r="E171" s="45"/>
      <c r="F171" s="40"/>
      <c r="G171" s="174">
        <f t="shared" si="26"/>
        <v>0</v>
      </c>
      <c r="H171" s="46"/>
      <c r="I171" s="105"/>
      <c r="K171"/>
      <c r="L171"/>
      <c r="M171"/>
      <c r="N171"/>
      <c r="O171"/>
      <c r="P171"/>
      <c r="Q171"/>
      <c r="R171"/>
      <c r="S171"/>
    </row>
    <row r="172" spans="1:19" ht="12.75" customHeight="1" x14ac:dyDescent="0.25">
      <c r="A172" s="109"/>
      <c r="B172" s="106"/>
      <c r="C172" s="46" t="s">
        <v>125</v>
      </c>
      <c r="D172" s="44"/>
      <c r="E172" s="45"/>
      <c r="F172" s="40"/>
      <c r="G172" s="174">
        <f t="shared" si="26"/>
        <v>0</v>
      </c>
      <c r="H172" s="46"/>
      <c r="I172" s="106"/>
      <c r="K172"/>
      <c r="L172"/>
      <c r="M172"/>
      <c r="N172"/>
      <c r="O172"/>
      <c r="P172"/>
      <c r="Q172"/>
      <c r="R172"/>
      <c r="S172"/>
    </row>
    <row r="173" spans="1:19" ht="12.75" customHeight="1" x14ac:dyDescent="0.25">
      <c r="A173" s="107" t="s">
        <v>75</v>
      </c>
      <c r="B173" s="104" t="s">
        <v>119</v>
      </c>
      <c r="C173" s="179" t="s">
        <v>120</v>
      </c>
      <c r="D173" s="181"/>
      <c r="E173" s="182"/>
      <c r="F173" s="174"/>
      <c r="G173" s="172">
        <f>SUM(G174:G179)</f>
        <v>0</v>
      </c>
      <c r="H173" s="172">
        <f>ROUND(G173*$D$7,2)</f>
        <v>0</v>
      </c>
      <c r="I173" s="104"/>
      <c r="K173"/>
      <c r="L173"/>
      <c r="M173"/>
      <c r="N173"/>
      <c r="O173"/>
      <c r="P173"/>
      <c r="Q173"/>
      <c r="R173"/>
      <c r="S173"/>
    </row>
    <row r="174" spans="1:19" ht="12.75" customHeight="1" x14ac:dyDescent="0.25">
      <c r="A174" s="108"/>
      <c r="B174" s="105"/>
      <c r="C174" s="180" t="s">
        <v>121</v>
      </c>
      <c r="D174" s="44"/>
      <c r="E174" s="45"/>
      <c r="F174" s="40"/>
      <c r="G174" s="174">
        <f t="shared" ref="G174:G179" si="27">ROUND(E174*F174,2)</f>
        <v>0</v>
      </c>
      <c r="H174" s="46"/>
      <c r="I174" s="105"/>
      <c r="K174"/>
      <c r="L174"/>
      <c r="M174"/>
      <c r="N174"/>
      <c r="O174"/>
      <c r="P174"/>
      <c r="Q174"/>
      <c r="R174"/>
      <c r="S174"/>
    </row>
    <row r="175" spans="1:19" ht="12.75" customHeight="1" x14ac:dyDescent="0.25">
      <c r="A175" s="108"/>
      <c r="B175" s="105"/>
      <c r="C175" s="180" t="s">
        <v>122</v>
      </c>
      <c r="D175" s="44"/>
      <c r="E175" s="45"/>
      <c r="F175" s="40"/>
      <c r="G175" s="174">
        <f t="shared" si="27"/>
        <v>0</v>
      </c>
      <c r="H175" s="46"/>
      <c r="I175" s="105"/>
      <c r="K175"/>
      <c r="L175"/>
      <c r="M175"/>
      <c r="N175"/>
      <c r="O175"/>
      <c r="P175"/>
      <c r="Q175"/>
      <c r="R175"/>
      <c r="S175"/>
    </row>
    <row r="176" spans="1:19" ht="12.75" customHeight="1" x14ac:dyDescent="0.25">
      <c r="A176" s="108"/>
      <c r="B176" s="105"/>
      <c r="C176" s="180" t="s">
        <v>123</v>
      </c>
      <c r="D176" s="44"/>
      <c r="E176" s="45"/>
      <c r="F176" s="40"/>
      <c r="G176" s="174">
        <f t="shared" si="27"/>
        <v>0</v>
      </c>
      <c r="H176" s="46"/>
      <c r="I176" s="105"/>
      <c r="K176"/>
      <c r="L176"/>
      <c r="M176"/>
      <c r="N176"/>
      <c r="O176"/>
      <c r="P176"/>
      <c r="Q176"/>
      <c r="R176"/>
      <c r="S176"/>
    </row>
    <row r="177" spans="1:19" ht="12.75" customHeight="1" x14ac:dyDescent="0.25">
      <c r="A177" s="108"/>
      <c r="B177" s="105"/>
      <c r="C177" s="180" t="s">
        <v>124</v>
      </c>
      <c r="D177" s="44"/>
      <c r="E177" s="45"/>
      <c r="F177" s="40"/>
      <c r="G177" s="174">
        <f t="shared" si="27"/>
        <v>0</v>
      </c>
      <c r="H177" s="46"/>
      <c r="I177" s="105"/>
      <c r="K177"/>
      <c r="L177"/>
      <c r="M177"/>
      <c r="N177"/>
      <c r="O177"/>
      <c r="P177"/>
      <c r="Q177"/>
      <c r="R177"/>
      <c r="S177"/>
    </row>
    <row r="178" spans="1:19" ht="12.75" customHeight="1" x14ac:dyDescent="0.25">
      <c r="A178" s="108"/>
      <c r="B178" s="105"/>
      <c r="C178" s="46" t="s">
        <v>125</v>
      </c>
      <c r="D178" s="44"/>
      <c r="E178" s="45"/>
      <c r="F178" s="40"/>
      <c r="G178" s="174">
        <f t="shared" si="27"/>
        <v>0</v>
      </c>
      <c r="H178" s="46"/>
      <c r="I178" s="105"/>
      <c r="K178"/>
      <c r="L178"/>
      <c r="M178"/>
      <c r="N178"/>
      <c r="O178"/>
      <c r="P178"/>
      <c r="Q178"/>
      <c r="R178"/>
      <c r="S178"/>
    </row>
    <row r="179" spans="1:19" ht="12.75" customHeight="1" x14ac:dyDescent="0.25">
      <c r="A179" s="109"/>
      <c r="B179" s="106"/>
      <c r="C179" s="46" t="s">
        <v>125</v>
      </c>
      <c r="D179" s="44"/>
      <c r="E179" s="45"/>
      <c r="F179" s="40"/>
      <c r="G179" s="174">
        <f t="shared" si="27"/>
        <v>0</v>
      </c>
      <c r="H179" s="46"/>
      <c r="I179" s="106"/>
      <c r="K179"/>
      <c r="L179"/>
      <c r="M179"/>
      <c r="N179"/>
      <c r="O179"/>
      <c r="P179"/>
      <c r="Q179"/>
      <c r="R179"/>
      <c r="S179"/>
    </row>
    <row r="180" spans="1:19" ht="12.75" customHeight="1" x14ac:dyDescent="0.25">
      <c r="A180" s="107" t="s">
        <v>76</v>
      </c>
      <c r="B180" s="104" t="s">
        <v>119</v>
      </c>
      <c r="C180" s="179" t="s">
        <v>120</v>
      </c>
      <c r="D180" s="181"/>
      <c r="E180" s="182"/>
      <c r="F180" s="174"/>
      <c r="G180" s="172">
        <f>SUM(G181:G186)</f>
        <v>0</v>
      </c>
      <c r="H180" s="172">
        <f>ROUND(G180*$D$7,2)</f>
        <v>0</v>
      </c>
      <c r="I180" s="104"/>
      <c r="K180"/>
      <c r="L180"/>
      <c r="M180"/>
      <c r="N180"/>
      <c r="O180"/>
      <c r="P180"/>
      <c r="Q180"/>
      <c r="R180"/>
      <c r="S180"/>
    </row>
    <row r="181" spans="1:19" ht="12.75" customHeight="1" x14ac:dyDescent="0.25">
      <c r="A181" s="108"/>
      <c r="B181" s="105"/>
      <c r="C181" s="180" t="s">
        <v>121</v>
      </c>
      <c r="D181" s="44"/>
      <c r="E181" s="45"/>
      <c r="F181" s="40"/>
      <c r="G181" s="174">
        <f t="shared" ref="G181:G186" si="28">ROUND(E181*F181,2)</f>
        <v>0</v>
      </c>
      <c r="H181" s="46"/>
      <c r="I181" s="105"/>
      <c r="K181"/>
      <c r="L181"/>
      <c r="M181"/>
      <c r="N181"/>
      <c r="O181"/>
      <c r="P181"/>
      <c r="Q181"/>
      <c r="R181"/>
      <c r="S181"/>
    </row>
    <row r="182" spans="1:19" ht="12.75" customHeight="1" x14ac:dyDescent="0.25">
      <c r="A182" s="108"/>
      <c r="B182" s="105"/>
      <c r="C182" s="180" t="s">
        <v>122</v>
      </c>
      <c r="D182" s="44"/>
      <c r="E182" s="45"/>
      <c r="F182" s="40"/>
      <c r="G182" s="174">
        <f t="shared" si="28"/>
        <v>0</v>
      </c>
      <c r="H182" s="46"/>
      <c r="I182" s="105"/>
      <c r="K182"/>
      <c r="L182"/>
      <c r="M182"/>
      <c r="N182"/>
      <c r="O182"/>
      <c r="P182"/>
      <c r="Q182"/>
      <c r="R182"/>
      <c r="S182"/>
    </row>
    <row r="183" spans="1:19" ht="12.75" customHeight="1" x14ac:dyDescent="0.25">
      <c r="A183" s="108"/>
      <c r="B183" s="105"/>
      <c r="C183" s="180" t="s">
        <v>123</v>
      </c>
      <c r="D183" s="44"/>
      <c r="E183" s="45"/>
      <c r="F183" s="40"/>
      <c r="G183" s="174">
        <f t="shared" si="28"/>
        <v>0</v>
      </c>
      <c r="H183" s="46"/>
      <c r="I183" s="105"/>
      <c r="K183"/>
      <c r="L183"/>
      <c r="M183"/>
      <c r="N183"/>
      <c r="O183"/>
      <c r="P183"/>
      <c r="Q183"/>
      <c r="R183"/>
      <c r="S183"/>
    </row>
    <row r="184" spans="1:19" ht="15" x14ac:dyDescent="0.25">
      <c r="A184" s="108"/>
      <c r="B184" s="105"/>
      <c r="C184" s="180" t="s">
        <v>124</v>
      </c>
      <c r="D184" s="44"/>
      <c r="E184" s="45"/>
      <c r="F184" s="40"/>
      <c r="G184" s="174">
        <f t="shared" si="28"/>
        <v>0</v>
      </c>
      <c r="H184" s="46"/>
      <c r="I184" s="105"/>
      <c r="K184"/>
      <c r="L184"/>
      <c r="M184"/>
      <c r="N184"/>
      <c r="O184"/>
      <c r="P184"/>
      <c r="Q184"/>
      <c r="R184"/>
      <c r="S184"/>
    </row>
    <row r="185" spans="1:19" ht="15" x14ac:dyDescent="0.25">
      <c r="A185" s="108"/>
      <c r="B185" s="105"/>
      <c r="C185" s="46" t="s">
        <v>125</v>
      </c>
      <c r="D185" s="44"/>
      <c r="E185" s="45"/>
      <c r="F185" s="40"/>
      <c r="G185" s="174">
        <f t="shared" si="28"/>
        <v>0</v>
      </c>
      <c r="H185" s="46"/>
      <c r="I185" s="105"/>
      <c r="K185"/>
      <c r="L185"/>
      <c r="M185"/>
      <c r="N185"/>
      <c r="O185"/>
      <c r="P185"/>
      <c r="Q185"/>
      <c r="R185"/>
      <c r="S185"/>
    </row>
    <row r="186" spans="1:19" ht="15" x14ac:dyDescent="0.25">
      <c r="A186" s="109"/>
      <c r="B186" s="106"/>
      <c r="C186" s="46" t="s">
        <v>125</v>
      </c>
      <c r="D186" s="44"/>
      <c r="E186" s="45"/>
      <c r="F186" s="40"/>
      <c r="G186" s="174">
        <f t="shared" si="28"/>
        <v>0</v>
      </c>
      <c r="H186" s="46"/>
      <c r="I186" s="106"/>
      <c r="K186"/>
      <c r="L186"/>
      <c r="M186"/>
      <c r="N186"/>
      <c r="O186"/>
      <c r="P186"/>
      <c r="Q186"/>
      <c r="R186"/>
      <c r="S186"/>
    </row>
    <row r="187" spans="1:19" s="59" customFormat="1" ht="15" x14ac:dyDescent="0.25">
      <c r="A187" s="136" t="s">
        <v>43</v>
      </c>
      <c r="B187" s="137"/>
      <c r="C187" s="137"/>
      <c r="D187" s="137"/>
      <c r="E187" s="137"/>
      <c r="F187" s="138"/>
      <c r="G187" s="163">
        <f>G10+G21</f>
        <v>0</v>
      </c>
      <c r="H187" s="163">
        <f>H10+H21</f>
        <v>0</v>
      </c>
      <c r="I187" s="68"/>
      <c r="J187" s="58"/>
      <c r="K187"/>
      <c r="L187"/>
      <c r="M187"/>
      <c r="N187"/>
      <c r="O187"/>
      <c r="P187"/>
      <c r="Q187"/>
      <c r="R187"/>
      <c r="S187"/>
    </row>
    <row r="188" spans="1:19" x14ac:dyDescent="0.2">
      <c r="G188" s="47"/>
      <c r="H188" s="47"/>
    </row>
  </sheetData>
  <sheetProtection algorithmName="SHA-512" hashValue="7cwJhv2Y68i5jIzYu3FCqh72rf2jwfpeKFuNMj0yge2CLI7usCUBZzA3DeXOswMlkJhJMBqMNst5QQ3eO9wWwA==" saltValue="/ZzxZmwN+dN5azxNVeU42A==" spinCount="100000" sheet="1" formatRows="0"/>
  <mergeCells count="177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C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F49"/>
    <mergeCell ref="B50:C50"/>
    <mergeCell ref="B63:C63"/>
    <mergeCell ref="B64:C64"/>
    <mergeCell ref="B65:F65"/>
    <mergeCell ref="A66:A70"/>
    <mergeCell ref="B66:B70"/>
    <mergeCell ref="D66:D70"/>
    <mergeCell ref="E66:E70"/>
    <mergeCell ref="F66:F70"/>
    <mergeCell ref="B57:C57"/>
    <mergeCell ref="B58:C58"/>
    <mergeCell ref="B59:C59"/>
    <mergeCell ref="B60:C60"/>
    <mergeCell ref="B61:C61"/>
    <mergeCell ref="B62:C62"/>
    <mergeCell ref="G66:G70"/>
    <mergeCell ref="H66:H70"/>
    <mergeCell ref="I66:I70"/>
    <mergeCell ref="A71:A75"/>
    <mergeCell ref="B71:B75"/>
    <mergeCell ref="D71:D75"/>
    <mergeCell ref="E71:E75"/>
    <mergeCell ref="F71:F75"/>
    <mergeCell ref="G71:G75"/>
    <mergeCell ref="H71:H75"/>
    <mergeCell ref="I71:I75"/>
    <mergeCell ref="A76:A80"/>
    <mergeCell ref="B76:B80"/>
    <mergeCell ref="D76:D80"/>
    <mergeCell ref="E76:E80"/>
    <mergeCell ref="F76:F80"/>
    <mergeCell ref="G76:G80"/>
    <mergeCell ref="H76:H80"/>
    <mergeCell ref="I76:I80"/>
    <mergeCell ref="H81:H85"/>
    <mergeCell ref="I81:I85"/>
    <mergeCell ref="A86:A90"/>
    <mergeCell ref="B86:B90"/>
    <mergeCell ref="D86:D90"/>
    <mergeCell ref="E86:E90"/>
    <mergeCell ref="F86:F90"/>
    <mergeCell ref="G86:G90"/>
    <mergeCell ref="H86:H90"/>
    <mergeCell ref="I86:I90"/>
    <mergeCell ref="A81:A85"/>
    <mergeCell ref="B81:B85"/>
    <mergeCell ref="D81:D85"/>
    <mergeCell ref="E81:E85"/>
    <mergeCell ref="F81:F85"/>
    <mergeCell ref="G81:G85"/>
    <mergeCell ref="H91:H95"/>
    <mergeCell ref="I91:I95"/>
    <mergeCell ref="A96:A100"/>
    <mergeCell ref="B96:B100"/>
    <mergeCell ref="D96:D100"/>
    <mergeCell ref="E96:E100"/>
    <mergeCell ref="F96:F100"/>
    <mergeCell ref="G96:G100"/>
    <mergeCell ref="H96:H100"/>
    <mergeCell ref="I96:I100"/>
    <mergeCell ref="A91:A95"/>
    <mergeCell ref="B91:B95"/>
    <mergeCell ref="D91:D95"/>
    <mergeCell ref="E91:E95"/>
    <mergeCell ref="F91:F95"/>
    <mergeCell ref="G91:G95"/>
    <mergeCell ref="H101:H105"/>
    <mergeCell ref="I101:I105"/>
    <mergeCell ref="A106:A110"/>
    <mergeCell ref="B106:B110"/>
    <mergeCell ref="D106:D110"/>
    <mergeCell ref="E106:E110"/>
    <mergeCell ref="F106:F110"/>
    <mergeCell ref="G106:G110"/>
    <mergeCell ref="H106:H110"/>
    <mergeCell ref="I106:I110"/>
    <mergeCell ref="A101:A105"/>
    <mergeCell ref="B101:B105"/>
    <mergeCell ref="D101:D105"/>
    <mergeCell ref="E101:E105"/>
    <mergeCell ref="F101:F105"/>
    <mergeCell ref="G101:G105"/>
    <mergeCell ref="B124:B130"/>
    <mergeCell ref="I124:I130"/>
    <mergeCell ref="A131:A137"/>
    <mergeCell ref="B131:B137"/>
    <mergeCell ref="I131:I137"/>
    <mergeCell ref="H111:H115"/>
    <mergeCell ref="I111:I115"/>
    <mergeCell ref="B116:F116"/>
    <mergeCell ref="A117:A123"/>
    <mergeCell ref="B117:B123"/>
    <mergeCell ref="I117:I123"/>
    <mergeCell ref="A111:A115"/>
    <mergeCell ref="B111:B115"/>
    <mergeCell ref="D111:D115"/>
    <mergeCell ref="E111:E115"/>
    <mergeCell ref="F111:F115"/>
    <mergeCell ref="G111:G115"/>
    <mergeCell ref="D6:I6"/>
    <mergeCell ref="A180:A186"/>
    <mergeCell ref="B180:B186"/>
    <mergeCell ref="I180:I186"/>
    <mergeCell ref="A187:F187"/>
    <mergeCell ref="A166:A172"/>
    <mergeCell ref="B166:B172"/>
    <mergeCell ref="I166:I172"/>
    <mergeCell ref="A173:A179"/>
    <mergeCell ref="B173:B179"/>
    <mergeCell ref="I173:I179"/>
    <mergeCell ref="A152:A158"/>
    <mergeCell ref="B152:B158"/>
    <mergeCell ref="I152:I158"/>
    <mergeCell ref="A159:A165"/>
    <mergeCell ref="B159:B165"/>
    <mergeCell ref="I159:I165"/>
    <mergeCell ref="A138:A144"/>
    <mergeCell ref="B138:B144"/>
    <mergeCell ref="I138:I144"/>
    <mergeCell ref="A145:A151"/>
    <mergeCell ref="B145:B151"/>
    <mergeCell ref="I145:I151"/>
    <mergeCell ref="A124:A130"/>
  </mergeCells>
  <conditionalFormatting sqref="L10:L20">
    <cfRule type="duplicateValues" dxfId="16" priority="1"/>
  </conditionalFormatting>
  <dataValidations count="9"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, vadovaudamiesi Aprašo 73 punktu" sqref="D7">
      <formula1>"15%,50%"</formula1>
    </dataValidation>
    <dataValidation allowBlank="1" showInputMessage="1" showErrorMessage="1" prompt="Įveskite vienos pareigybės darbuotojų fizinio rodiklio pasiekimui skiriamą darbo laiką valandomis." sqref="E66:E115"/>
    <dataValidation allowBlank="1" showErrorMessage="1" sqref="F66:F115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66:I115"/>
    <dataValidation allowBlank="1" showInputMessage="1" showErrorMessage="1" prompt="Fizinio rodiklio numeris turi sutapti su paraiškoje nurodytu numeriu." sqref="D2"/>
    <dataValidation type="list" allowBlank="1" showInputMessage="1" showErrorMessage="1" sqref="H7">
      <formula1>"Visos,4,5"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70" max="17" man="1"/>
    <brk id="115" max="17" man="1"/>
    <brk id="158" max="17" man="1"/>
  </rowBreaks>
  <colBreaks count="1" manualBreakCount="1">
    <brk id="9" max="209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8">
    <tabColor rgb="FF92D050"/>
    <pageSetUpPr fitToPage="1"/>
  </sheetPr>
  <dimension ref="A1:S188"/>
  <sheetViews>
    <sheetView zoomScaleNormal="100" zoomScaleSheetLayoutView="100" workbookViewId="0">
      <pane ySplit="9" topLeftCell="A16" activePane="bottomLeft" state="frozen"/>
      <selection activeCell="B35" sqref="B35:C35"/>
      <selection pane="bottomLeft" activeCell="B35" sqref="B35:C35"/>
    </sheetView>
  </sheetViews>
  <sheetFormatPr defaultColWidth="9.140625" defaultRowHeight="12.75" x14ac:dyDescent="0.2"/>
  <cols>
    <col min="1" max="1" width="5.5703125" style="23" customWidth="1"/>
    <col min="2" max="2" width="26.140625" style="23" customWidth="1"/>
    <col min="3" max="3" width="28.5703125" style="23" customWidth="1"/>
    <col min="4" max="4" width="12.7109375" style="23" bestFit="1" customWidth="1"/>
    <col min="5" max="5" width="8.140625" style="23" customWidth="1"/>
    <col min="6" max="6" width="12.7109375" style="23" customWidth="1"/>
    <col min="7" max="7" width="18.42578125" style="23" customWidth="1"/>
    <col min="8" max="8" width="16.5703125" style="23" customWidth="1"/>
    <col min="9" max="9" width="34.28515625" style="23" customWidth="1"/>
    <col min="10" max="10" width="1.5703125" style="23" customWidth="1"/>
    <col min="11" max="11" width="22.5703125" style="23" customWidth="1"/>
    <col min="12" max="12" width="16.5703125" style="23" customWidth="1"/>
    <col min="13" max="13" width="15.28515625" style="23" customWidth="1"/>
    <col min="14" max="14" width="10" style="23" customWidth="1"/>
    <col min="15" max="15" width="11.7109375" style="23" customWidth="1"/>
    <col min="16" max="16" width="14" style="23" customWidth="1"/>
    <col min="17" max="17" width="15" style="23" customWidth="1"/>
    <col min="18" max="18" width="22.42578125" style="23" customWidth="1"/>
    <col min="19" max="16384" width="9.140625" style="23"/>
  </cols>
  <sheetData>
    <row r="1" spans="1:10" hidden="1" x14ac:dyDescent="0.2">
      <c r="A1" s="60"/>
      <c r="B1" s="60"/>
      <c r="C1" s="60" t="s">
        <v>85</v>
      </c>
      <c r="D1" s="103"/>
      <c r="E1" s="103"/>
      <c r="F1" s="103"/>
      <c r="G1" s="103"/>
      <c r="H1" s="103"/>
      <c r="I1" s="103"/>
      <c r="J1" s="22"/>
    </row>
    <row r="2" spans="1:10" ht="13.5" customHeight="1" x14ac:dyDescent="0.2">
      <c r="A2" s="71"/>
      <c r="B2" s="71"/>
      <c r="C2" s="71" t="s">
        <v>82</v>
      </c>
      <c r="D2" s="72"/>
      <c r="E2" s="22"/>
      <c r="F2" s="22"/>
      <c r="G2" s="22"/>
      <c r="H2" s="22"/>
      <c r="I2" s="22"/>
      <c r="J2" s="22"/>
    </row>
    <row r="3" spans="1:10" x14ac:dyDescent="0.2">
      <c r="A3" s="130" t="s">
        <v>71</v>
      </c>
      <c r="B3" s="130"/>
      <c r="C3" s="130"/>
      <c r="D3" s="103"/>
      <c r="E3" s="103"/>
      <c r="F3" s="103"/>
      <c r="G3" s="103"/>
      <c r="H3" s="103"/>
      <c r="I3" s="131"/>
      <c r="J3" s="22"/>
    </row>
    <row r="4" spans="1:10" ht="12.75" customHeight="1" x14ac:dyDescent="0.2">
      <c r="A4" s="71"/>
      <c r="B4" s="71"/>
      <c r="C4" s="71" t="s">
        <v>117</v>
      </c>
      <c r="D4" s="134"/>
      <c r="E4" s="134"/>
      <c r="F4" s="135" t="s">
        <v>118</v>
      </c>
      <c r="G4" s="135"/>
      <c r="H4" s="74"/>
      <c r="I4" s="22"/>
      <c r="J4" s="22"/>
    </row>
    <row r="5" spans="1:10" x14ac:dyDescent="0.2">
      <c r="A5" s="130" t="s">
        <v>116</v>
      </c>
      <c r="B5" s="130"/>
      <c r="C5" s="130"/>
      <c r="D5" s="133"/>
      <c r="E5" s="133"/>
      <c r="F5" s="133"/>
      <c r="G5" s="133"/>
      <c r="H5" s="133"/>
      <c r="I5" s="103"/>
      <c r="J5" s="22"/>
    </row>
    <row r="6" spans="1:10" x14ac:dyDescent="0.2">
      <c r="A6" s="71"/>
      <c r="B6" s="71"/>
      <c r="C6" s="71" t="s">
        <v>178</v>
      </c>
      <c r="D6" s="133"/>
      <c r="E6" s="133"/>
      <c r="F6" s="133"/>
      <c r="G6" s="133"/>
      <c r="H6" s="133"/>
      <c r="I6" s="133"/>
      <c r="J6" s="22"/>
    </row>
    <row r="7" spans="1:10" x14ac:dyDescent="0.2">
      <c r="A7" s="71"/>
      <c r="B7" s="71"/>
      <c r="C7" s="71" t="s">
        <v>86</v>
      </c>
      <c r="D7" s="93"/>
      <c r="E7" s="22"/>
      <c r="F7" s="22"/>
      <c r="G7" s="25" t="s">
        <v>130</v>
      </c>
      <c r="H7" s="24" t="s">
        <v>158</v>
      </c>
      <c r="I7" s="22"/>
      <c r="J7" s="22"/>
    </row>
    <row r="8" spans="1:10" ht="6" customHeight="1" x14ac:dyDescent="0.2"/>
    <row r="9" spans="1:10" ht="38.25" x14ac:dyDescent="0.2">
      <c r="A9" s="73" t="s">
        <v>4</v>
      </c>
      <c r="B9" s="132" t="s">
        <v>141</v>
      </c>
      <c r="C9" s="132"/>
      <c r="D9" s="73" t="s">
        <v>1</v>
      </c>
      <c r="E9" s="73" t="s">
        <v>2</v>
      </c>
      <c r="F9" s="73" t="s">
        <v>3</v>
      </c>
      <c r="G9" s="73" t="s">
        <v>84</v>
      </c>
      <c r="H9" s="73" t="s">
        <v>83</v>
      </c>
      <c r="I9" s="73" t="s">
        <v>11</v>
      </c>
      <c r="J9" s="26"/>
    </row>
    <row r="10" spans="1:10" ht="27.75" customHeight="1" x14ac:dyDescent="0.2">
      <c r="A10" s="27">
        <v>4</v>
      </c>
      <c r="B10" s="126" t="s">
        <v>89</v>
      </c>
      <c r="C10" s="126"/>
      <c r="D10" s="126"/>
      <c r="E10" s="126"/>
      <c r="F10" s="126"/>
      <c r="G10" s="163">
        <f>SUM(G11:G20)</f>
        <v>0</v>
      </c>
      <c r="H10" s="163">
        <f>SUM(H11:H20)</f>
        <v>0</v>
      </c>
      <c r="I10" s="28"/>
      <c r="J10" s="29"/>
    </row>
    <row r="11" spans="1:10" x14ac:dyDescent="0.2">
      <c r="A11" s="30" t="s">
        <v>13</v>
      </c>
      <c r="B11" s="122" t="s">
        <v>12</v>
      </c>
      <c r="C11" s="122"/>
      <c r="D11" s="31"/>
      <c r="E11" s="32"/>
      <c r="F11" s="33"/>
      <c r="G11" s="168">
        <f t="shared" ref="G11:G20" si="0">ROUND(E11*F11,2)</f>
        <v>0</v>
      </c>
      <c r="H11" s="168">
        <f t="shared" ref="H11:H64" si="1">ROUND(G11*$D$7,2)</f>
        <v>0</v>
      </c>
      <c r="I11" s="34"/>
      <c r="J11" s="29"/>
    </row>
    <row r="12" spans="1:10" x14ac:dyDescent="0.2">
      <c r="A12" s="30" t="s">
        <v>14</v>
      </c>
      <c r="B12" s="122" t="s">
        <v>12</v>
      </c>
      <c r="C12" s="122"/>
      <c r="D12" s="31"/>
      <c r="E12" s="32"/>
      <c r="F12" s="33"/>
      <c r="G12" s="168">
        <f t="shared" si="0"/>
        <v>0</v>
      </c>
      <c r="H12" s="168">
        <f t="shared" si="1"/>
        <v>0</v>
      </c>
      <c r="I12" s="34"/>
      <c r="J12" s="29"/>
    </row>
    <row r="13" spans="1:10" x14ac:dyDescent="0.2">
      <c r="A13" s="30" t="s">
        <v>15</v>
      </c>
      <c r="B13" s="122" t="s">
        <v>12</v>
      </c>
      <c r="C13" s="122"/>
      <c r="D13" s="31"/>
      <c r="E13" s="32"/>
      <c r="F13" s="33"/>
      <c r="G13" s="168">
        <f t="shared" si="0"/>
        <v>0</v>
      </c>
      <c r="H13" s="168">
        <f t="shared" si="1"/>
        <v>0</v>
      </c>
      <c r="I13" s="34"/>
      <c r="J13" s="29"/>
    </row>
    <row r="14" spans="1:10" x14ac:dyDescent="0.2">
      <c r="A14" s="30" t="s">
        <v>16</v>
      </c>
      <c r="B14" s="122" t="s">
        <v>12</v>
      </c>
      <c r="C14" s="122"/>
      <c r="D14" s="31"/>
      <c r="E14" s="32"/>
      <c r="F14" s="33"/>
      <c r="G14" s="168">
        <f t="shared" si="0"/>
        <v>0</v>
      </c>
      <c r="H14" s="168">
        <f t="shared" si="1"/>
        <v>0</v>
      </c>
      <c r="I14" s="34"/>
      <c r="J14" s="29"/>
    </row>
    <row r="15" spans="1:10" x14ac:dyDescent="0.2">
      <c r="A15" s="30" t="s">
        <v>17</v>
      </c>
      <c r="B15" s="122" t="s">
        <v>12</v>
      </c>
      <c r="C15" s="122"/>
      <c r="D15" s="31"/>
      <c r="E15" s="32"/>
      <c r="F15" s="33"/>
      <c r="G15" s="168">
        <f t="shared" si="0"/>
        <v>0</v>
      </c>
      <c r="H15" s="168">
        <f t="shared" si="1"/>
        <v>0</v>
      </c>
      <c r="I15" s="34"/>
      <c r="J15" s="29"/>
    </row>
    <row r="16" spans="1:10" x14ac:dyDescent="0.2">
      <c r="A16" s="30" t="s">
        <v>18</v>
      </c>
      <c r="B16" s="122" t="s">
        <v>12</v>
      </c>
      <c r="C16" s="122"/>
      <c r="D16" s="31"/>
      <c r="E16" s="32"/>
      <c r="F16" s="33"/>
      <c r="G16" s="168">
        <f t="shared" si="0"/>
        <v>0</v>
      </c>
      <c r="H16" s="168">
        <f t="shared" si="1"/>
        <v>0</v>
      </c>
      <c r="I16" s="34"/>
      <c r="J16" s="29"/>
    </row>
    <row r="17" spans="1:10" x14ac:dyDescent="0.2">
      <c r="A17" s="30" t="s">
        <v>19</v>
      </c>
      <c r="B17" s="122" t="s">
        <v>12</v>
      </c>
      <c r="C17" s="122"/>
      <c r="D17" s="31"/>
      <c r="E17" s="32"/>
      <c r="F17" s="33"/>
      <c r="G17" s="168">
        <f t="shared" si="0"/>
        <v>0</v>
      </c>
      <c r="H17" s="168">
        <f t="shared" si="1"/>
        <v>0</v>
      </c>
      <c r="I17" s="34"/>
      <c r="J17" s="29"/>
    </row>
    <row r="18" spans="1:10" x14ac:dyDescent="0.2">
      <c r="A18" s="30" t="s">
        <v>20</v>
      </c>
      <c r="B18" s="122" t="s">
        <v>12</v>
      </c>
      <c r="C18" s="122"/>
      <c r="D18" s="31"/>
      <c r="E18" s="32"/>
      <c r="F18" s="33"/>
      <c r="G18" s="168">
        <f t="shared" si="0"/>
        <v>0</v>
      </c>
      <c r="H18" s="168">
        <f t="shared" si="1"/>
        <v>0</v>
      </c>
      <c r="I18" s="34"/>
      <c r="J18" s="29"/>
    </row>
    <row r="19" spans="1:10" x14ac:dyDescent="0.2">
      <c r="A19" s="30" t="s">
        <v>21</v>
      </c>
      <c r="B19" s="122" t="s">
        <v>12</v>
      </c>
      <c r="C19" s="122"/>
      <c r="D19" s="31"/>
      <c r="E19" s="32"/>
      <c r="F19" s="33"/>
      <c r="G19" s="168">
        <f t="shared" si="0"/>
        <v>0</v>
      </c>
      <c r="H19" s="168">
        <f t="shared" si="1"/>
        <v>0</v>
      </c>
      <c r="I19" s="34"/>
      <c r="J19" s="29"/>
    </row>
    <row r="20" spans="1:10" x14ac:dyDescent="0.2">
      <c r="A20" s="30" t="s">
        <v>22</v>
      </c>
      <c r="B20" s="122" t="s">
        <v>12</v>
      </c>
      <c r="C20" s="122"/>
      <c r="D20" s="31"/>
      <c r="E20" s="32"/>
      <c r="F20" s="33"/>
      <c r="G20" s="168">
        <f t="shared" si="0"/>
        <v>0</v>
      </c>
      <c r="H20" s="168">
        <f t="shared" si="1"/>
        <v>0</v>
      </c>
      <c r="I20" s="34"/>
      <c r="J20" s="29"/>
    </row>
    <row r="21" spans="1:10" x14ac:dyDescent="0.2">
      <c r="A21" s="27">
        <v>5</v>
      </c>
      <c r="B21" s="126" t="s">
        <v>6</v>
      </c>
      <c r="C21" s="126"/>
      <c r="D21" s="126"/>
      <c r="E21" s="126"/>
      <c r="F21" s="126"/>
      <c r="G21" s="163">
        <f>G22+G33+G49+G65+G116</f>
        <v>0</v>
      </c>
      <c r="H21" s="163">
        <f>H22+H33+H49+H65+H116</f>
        <v>0</v>
      </c>
      <c r="I21" s="28"/>
      <c r="J21" s="29"/>
    </row>
    <row r="22" spans="1:10" x14ac:dyDescent="0.2">
      <c r="A22" s="35" t="s">
        <v>7</v>
      </c>
      <c r="B22" s="127" t="s">
        <v>97</v>
      </c>
      <c r="C22" s="128"/>
      <c r="D22" s="128"/>
      <c r="E22" s="128"/>
      <c r="F22" s="129"/>
      <c r="G22" s="161">
        <f>SUM(G23:G32)</f>
        <v>0</v>
      </c>
      <c r="H22" s="161">
        <f>SUM(H23:H32)</f>
        <v>0</v>
      </c>
      <c r="I22" s="36"/>
      <c r="J22" s="37"/>
    </row>
    <row r="23" spans="1:10" x14ac:dyDescent="0.2">
      <c r="A23" s="30" t="s">
        <v>23</v>
      </c>
      <c r="B23" s="122" t="s">
        <v>54</v>
      </c>
      <c r="C23" s="122"/>
      <c r="D23" s="31"/>
      <c r="E23" s="32"/>
      <c r="F23" s="33"/>
      <c r="G23" s="168">
        <f t="shared" ref="G23:G32" si="2">ROUND(E23*F23,2)</f>
        <v>0</v>
      </c>
      <c r="H23" s="168">
        <f t="shared" si="1"/>
        <v>0</v>
      </c>
      <c r="I23" s="34"/>
      <c r="J23" s="29"/>
    </row>
    <row r="24" spans="1:10" x14ac:dyDescent="0.2">
      <c r="A24" s="30" t="s">
        <v>24</v>
      </c>
      <c r="B24" s="122" t="s">
        <v>54</v>
      </c>
      <c r="C24" s="122"/>
      <c r="D24" s="31"/>
      <c r="E24" s="32"/>
      <c r="F24" s="33"/>
      <c r="G24" s="168">
        <f t="shared" si="2"/>
        <v>0</v>
      </c>
      <c r="H24" s="168">
        <f t="shared" si="1"/>
        <v>0</v>
      </c>
      <c r="I24" s="34"/>
      <c r="J24" s="29"/>
    </row>
    <row r="25" spans="1:10" x14ac:dyDescent="0.2">
      <c r="A25" s="30" t="s">
        <v>25</v>
      </c>
      <c r="B25" s="122" t="s">
        <v>54</v>
      </c>
      <c r="C25" s="122"/>
      <c r="D25" s="31"/>
      <c r="E25" s="32"/>
      <c r="F25" s="33"/>
      <c r="G25" s="168">
        <f t="shared" si="2"/>
        <v>0</v>
      </c>
      <c r="H25" s="168">
        <f t="shared" si="1"/>
        <v>0</v>
      </c>
      <c r="I25" s="34"/>
      <c r="J25" s="29"/>
    </row>
    <row r="26" spans="1:10" x14ac:dyDescent="0.2">
      <c r="A26" s="30" t="s">
        <v>26</v>
      </c>
      <c r="B26" s="122" t="s">
        <v>54</v>
      </c>
      <c r="C26" s="122"/>
      <c r="D26" s="31"/>
      <c r="E26" s="32"/>
      <c r="F26" s="33"/>
      <c r="G26" s="168">
        <f t="shared" si="2"/>
        <v>0</v>
      </c>
      <c r="H26" s="168">
        <f t="shared" si="1"/>
        <v>0</v>
      </c>
      <c r="I26" s="34"/>
      <c r="J26" s="29"/>
    </row>
    <row r="27" spans="1:10" x14ac:dyDescent="0.2">
      <c r="A27" s="30" t="s">
        <v>27</v>
      </c>
      <c r="B27" s="122" t="s">
        <v>54</v>
      </c>
      <c r="C27" s="122"/>
      <c r="D27" s="31"/>
      <c r="E27" s="32"/>
      <c r="F27" s="33"/>
      <c r="G27" s="168">
        <f t="shared" si="2"/>
        <v>0</v>
      </c>
      <c r="H27" s="168">
        <f t="shared" si="1"/>
        <v>0</v>
      </c>
      <c r="I27" s="34"/>
      <c r="J27" s="29"/>
    </row>
    <row r="28" spans="1:10" x14ac:dyDescent="0.2">
      <c r="A28" s="30" t="s">
        <v>28</v>
      </c>
      <c r="B28" s="122" t="s">
        <v>54</v>
      </c>
      <c r="C28" s="122"/>
      <c r="D28" s="31"/>
      <c r="E28" s="32"/>
      <c r="F28" s="33"/>
      <c r="G28" s="168">
        <f t="shared" si="2"/>
        <v>0</v>
      </c>
      <c r="H28" s="168">
        <f t="shared" si="1"/>
        <v>0</v>
      </c>
      <c r="I28" s="34"/>
      <c r="J28" s="29"/>
    </row>
    <row r="29" spans="1:10" x14ac:dyDescent="0.2">
      <c r="A29" s="30" t="s">
        <v>29</v>
      </c>
      <c r="B29" s="122" t="s">
        <v>54</v>
      </c>
      <c r="C29" s="122"/>
      <c r="D29" s="31"/>
      <c r="E29" s="32"/>
      <c r="F29" s="33"/>
      <c r="G29" s="168">
        <f t="shared" si="2"/>
        <v>0</v>
      </c>
      <c r="H29" s="168">
        <f t="shared" si="1"/>
        <v>0</v>
      </c>
      <c r="I29" s="34"/>
      <c r="J29" s="29"/>
    </row>
    <row r="30" spans="1:10" x14ac:dyDescent="0.2">
      <c r="A30" s="30" t="s">
        <v>30</v>
      </c>
      <c r="B30" s="122" t="s">
        <v>54</v>
      </c>
      <c r="C30" s="122"/>
      <c r="D30" s="31"/>
      <c r="E30" s="32"/>
      <c r="F30" s="33"/>
      <c r="G30" s="168">
        <f t="shared" si="2"/>
        <v>0</v>
      </c>
      <c r="H30" s="168">
        <f t="shared" si="1"/>
        <v>0</v>
      </c>
      <c r="I30" s="34"/>
      <c r="J30" s="29"/>
    </row>
    <row r="31" spans="1:10" x14ac:dyDescent="0.2">
      <c r="A31" s="30" t="s">
        <v>31</v>
      </c>
      <c r="B31" s="122" t="s">
        <v>54</v>
      </c>
      <c r="C31" s="122"/>
      <c r="D31" s="31"/>
      <c r="E31" s="32"/>
      <c r="F31" s="33"/>
      <c r="G31" s="168">
        <f t="shared" si="2"/>
        <v>0</v>
      </c>
      <c r="H31" s="168">
        <f t="shared" si="1"/>
        <v>0</v>
      </c>
      <c r="I31" s="34"/>
      <c r="J31" s="29"/>
    </row>
    <row r="32" spans="1:10" x14ac:dyDescent="0.2">
      <c r="A32" s="30" t="s">
        <v>32</v>
      </c>
      <c r="B32" s="122" t="s">
        <v>54</v>
      </c>
      <c r="C32" s="122"/>
      <c r="D32" s="31"/>
      <c r="E32" s="32"/>
      <c r="F32" s="33"/>
      <c r="G32" s="168">
        <f t="shared" si="2"/>
        <v>0</v>
      </c>
      <c r="H32" s="168">
        <f t="shared" si="1"/>
        <v>0</v>
      </c>
      <c r="I32" s="34"/>
      <c r="J32" s="29"/>
    </row>
    <row r="33" spans="1:10" ht="25.5" customHeight="1" x14ac:dyDescent="0.2">
      <c r="A33" s="35" t="s">
        <v>8</v>
      </c>
      <c r="B33" s="127" t="s">
        <v>140</v>
      </c>
      <c r="C33" s="128"/>
      <c r="D33" s="128"/>
      <c r="E33" s="128"/>
      <c r="F33" s="129"/>
      <c r="G33" s="161">
        <f>SUM(G34:G50)</f>
        <v>0</v>
      </c>
      <c r="H33" s="161">
        <f>SUM(H34:H50)</f>
        <v>0</v>
      </c>
      <c r="I33" s="36"/>
      <c r="J33" s="37"/>
    </row>
    <row r="34" spans="1:10" x14ac:dyDescent="0.2">
      <c r="A34" s="30" t="s">
        <v>33</v>
      </c>
      <c r="B34" s="122" t="s">
        <v>12</v>
      </c>
      <c r="C34" s="122"/>
      <c r="D34" s="31"/>
      <c r="E34" s="32"/>
      <c r="F34" s="33"/>
      <c r="G34" s="168">
        <f t="shared" ref="G34:G48" si="3">ROUND(E34*F34,2)</f>
        <v>0</v>
      </c>
      <c r="H34" s="168">
        <f t="shared" ref="H34:H48" si="4">ROUND(G34*$D$7,2)</f>
        <v>0</v>
      </c>
      <c r="I34" s="34"/>
      <c r="J34" s="29"/>
    </row>
    <row r="35" spans="1:10" x14ac:dyDescent="0.2">
      <c r="A35" s="30" t="s">
        <v>34</v>
      </c>
      <c r="B35" s="122" t="s">
        <v>12</v>
      </c>
      <c r="C35" s="122"/>
      <c r="D35" s="31"/>
      <c r="E35" s="32"/>
      <c r="F35" s="33"/>
      <c r="G35" s="168">
        <f t="shared" si="3"/>
        <v>0</v>
      </c>
      <c r="H35" s="168">
        <f t="shared" si="4"/>
        <v>0</v>
      </c>
      <c r="I35" s="34"/>
      <c r="J35" s="29"/>
    </row>
    <row r="36" spans="1:10" x14ac:dyDescent="0.2">
      <c r="A36" s="30" t="s">
        <v>35</v>
      </c>
      <c r="B36" s="122" t="s">
        <v>12</v>
      </c>
      <c r="C36" s="122"/>
      <c r="D36" s="31"/>
      <c r="E36" s="32"/>
      <c r="F36" s="33"/>
      <c r="G36" s="168">
        <f t="shared" si="3"/>
        <v>0</v>
      </c>
      <c r="H36" s="168">
        <f t="shared" si="4"/>
        <v>0</v>
      </c>
      <c r="I36" s="34"/>
      <c r="J36" s="29"/>
    </row>
    <row r="37" spans="1:10" x14ac:dyDescent="0.2">
      <c r="A37" s="30" t="s">
        <v>36</v>
      </c>
      <c r="B37" s="122" t="s">
        <v>12</v>
      </c>
      <c r="C37" s="122"/>
      <c r="D37" s="31"/>
      <c r="E37" s="32"/>
      <c r="F37" s="33"/>
      <c r="G37" s="168">
        <f t="shared" si="3"/>
        <v>0</v>
      </c>
      <c r="H37" s="168">
        <f t="shared" si="4"/>
        <v>0</v>
      </c>
      <c r="I37" s="34"/>
      <c r="J37" s="29"/>
    </row>
    <row r="38" spans="1:10" x14ac:dyDescent="0.2">
      <c r="A38" s="30" t="s">
        <v>37</v>
      </c>
      <c r="B38" s="122" t="s">
        <v>12</v>
      </c>
      <c r="C38" s="122"/>
      <c r="D38" s="31"/>
      <c r="E38" s="32"/>
      <c r="F38" s="33"/>
      <c r="G38" s="168">
        <f t="shared" si="3"/>
        <v>0</v>
      </c>
      <c r="H38" s="168">
        <f t="shared" si="4"/>
        <v>0</v>
      </c>
      <c r="I38" s="34"/>
      <c r="J38" s="29"/>
    </row>
    <row r="39" spans="1:10" x14ac:dyDescent="0.2">
      <c r="A39" s="30" t="s">
        <v>38</v>
      </c>
      <c r="B39" s="122" t="s">
        <v>12</v>
      </c>
      <c r="C39" s="122"/>
      <c r="D39" s="31"/>
      <c r="E39" s="32"/>
      <c r="F39" s="33"/>
      <c r="G39" s="168">
        <f t="shared" si="3"/>
        <v>0</v>
      </c>
      <c r="H39" s="168">
        <f t="shared" si="4"/>
        <v>0</v>
      </c>
      <c r="I39" s="34"/>
      <c r="J39" s="29"/>
    </row>
    <row r="40" spans="1:10" x14ac:dyDescent="0.2">
      <c r="A40" s="30" t="s">
        <v>39</v>
      </c>
      <c r="B40" s="122" t="s">
        <v>12</v>
      </c>
      <c r="C40" s="122"/>
      <c r="D40" s="31"/>
      <c r="E40" s="32"/>
      <c r="F40" s="33"/>
      <c r="G40" s="168">
        <f t="shared" si="3"/>
        <v>0</v>
      </c>
      <c r="H40" s="168">
        <f t="shared" si="4"/>
        <v>0</v>
      </c>
      <c r="I40" s="34"/>
      <c r="J40" s="29"/>
    </row>
    <row r="41" spans="1:10" x14ac:dyDescent="0.2">
      <c r="A41" s="30" t="s">
        <v>40</v>
      </c>
      <c r="B41" s="122" t="s">
        <v>12</v>
      </c>
      <c r="C41" s="122"/>
      <c r="D41" s="31"/>
      <c r="E41" s="32"/>
      <c r="F41" s="33"/>
      <c r="G41" s="168">
        <f t="shared" si="3"/>
        <v>0</v>
      </c>
      <c r="H41" s="168">
        <f t="shared" si="4"/>
        <v>0</v>
      </c>
      <c r="I41" s="34"/>
      <c r="J41" s="29"/>
    </row>
    <row r="42" spans="1:10" x14ac:dyDescent="0.2">
      <c r="A42" s="30" t="s">
        <v>41</v>
      </c>
      <c r="B42" s="122" t="s">
        <v>12</v>
      </c>
      <c r="C42" s="122"/>
      <c r="D42" s="31"/>
      <c r="E42" s="32"/>
      <c r="F42" s="33"/>
      <c r="G42" s="168">
        <f t="shared" si="3"/>
        <v>0</v>
      </c>
      <c r="H42" s="168">
        <f t="shared" si="4"/>
        <v>0</v>
      </c>
      <c r="I42" s="34"/>
      <c r="J42" s="29"/>
    </row>
    <row r="43" spans="1:10" x14ac:dyDescent="0.2">
      <c r="A43" s="30" t="s">
        <v>42</v>
      </c>
      <c r="B43" s="122" t="s">
        <v>12</v>
      </c>
      <c r="C43" s="122"/>
      <c r="D43" s="31"/>
      <c r="E43" s="32"/>
      <c r="F43" s="33"/>
      <c r="G43" s="168">
        <f t="shared" si="3"/>
        <v>0</v>
      </c>
      <c r="H43" s="168">
        <f t="shared" si="4"/>
        <v>0</v>
      </c>
      <c r="I43" s="34"/>
      <c r="J43" s="29"/>
    </row>
    <row r="44" spans="1:10" x14ac:dyDescent="0.2">
      <c r="A44" s="30" t="s">
        <v>147</v>
      </c>
      <c r="B44" s="122" t="s">
        <v>12</v>
      </c>
      <c r="C44" s="122"/>
      <c r="D44" s="31"/>
      <c r="E44" s="32"/>
      <c r="F44" s="33"/>
      <c r="G44" s="168">
        <f t="shared" si="3"/>
        <v>0</v>
      </c>
      <c r="H44" s="168">
        <f t="shared" si="4"/>
        <v>0</v>
      </c>
      <c r="I44" s="34"/>
      <c r="J44" s="29"/>
    </row>
    <row r="45" spans="1:10" x14ac:dyDescent="0.2">
      <c r="A45" s="30" t="s">
        <v>148</v>
      </c>
      <c r="B45" s="122" t="s">
        <v>12</v>
      </c>
      <c r="C45" s="122"/>
      <c r="D45" s="31"/>
      <c r="E45" s="32"/>
      <c r="F45" s="33"/>
      <c r="G45" s="168">
        <f t="shared" si="3"/>
        <v>0</v>
      </c>
      <c r="H45" s="168">
        <f t="shared" si="4"/>
        <v>0</v>
      </c>
      <c r="I45" s="34"/>
      <c r="J45" s="29"/>
    </row>
    <row r="46" spans="1:10" x14ac:dyDescent="0.2">
      <c r="A46" s="30" t="s">
        <v>149</v>
      </c>
      <c r="B46" s="122" t="s">
        <v>12</v>
      </c>
      <c r="C46" s="122"/>
      <c r="D46" s="31"/>
      <c r="E46" s="32"/>
      <c r="F46" s="33"/>
      <c r="G46" s="168">
        <f t="shared" si="3"/>
        <v>0</v>
      </c>
      <c r="H46" s="168">
        <f t="shared" si="4"/>
        <v>0</v>
      </c>
      <c r="I46" s="34"/>
      <c r="J46" s="29"/>
    </row>
    <row r="47" spans="1:10" x14ac:dyDescent="0.2">
      <c r="A47" s="30" t="s">
        <v>150</v>
      </c>
      <c r="B47" s="122" t="s">
        <v>12</v>
      </c>
      <c r="C47" s="122"/>
      <c r="D47" s="31"/>
      <c r="E47" s="32"/>
      <c r="F47" s="33"/>
      <c r="G47" s="168">
        <f t="shared" si="3"/>
        <v>0</v>
      </c>
      <c r="H47" s="168">
        <f t="shared" si="4"/>
        <v>0</v>
      </c>
      <c r="I47" s="34"/>
      <c r="J47" s="29"/>
    </row>
    <row r="48" spans="1:10" x14ac:dyDescent="0.2">
      <c r="A48" s="30" t="s">
        <v>151</v>
      </c>
      <c r="B48" s="122" t="s">
        <v>12</v>
      </c>
      <c r="C48" s="122"/>
      <c r="D48" s="31"/>
      <c r="E48" s="32"/>
      <c r="F48" s="33"/>
      <c r="G48" s="168">
        <f t="shared" si="3"/>
        <v>0</v>
      </c>
      <c r="H48" s="168">
        <f t="shared" si="4"/>
        <v>0</v>
      </c>
      <c r="I48" s="34"/>
      <c r="J48" s="29"/>
    </row>
    <row r="49" spans="1:19" ht="51.75" customHeight="1" x14ac:dyDescent="0.2">
      <c r="A49" s="35" t="s">
        <v>9</v>
      </c>
      <c r="B49" s="127" t="s">
        <v>98</v>
      </c>
      <c r="C49" s="128"/>
      <c r="D49" s="128"/>
      <c r="E49" s="128"/>
      <c r="F49" s="129"/>
      <c r="G49" s="161">
        <f>SUM(G50:G64)</f>
        <v>0</v>
      </c>
      <c r="H49" s="161">
        <f>SUM(H50:H64)</f>
        <v>0</v>
      </c>
      <c r="I49" s="36"/>
      <c r="J49" s="29"/>
      <c r="K49" s="38" t="s">
        <v>100</v>
      </c>
      <c r="L49" s="38" t="s">
        <v>101</v>
      </c>
      <c r="M49" s="38" t="s">
        <v>102</v>
      </c>
      <c r="N49" s="38" t="s">
        <v>103</v>
      </c>
      <c r="O49" s="38" t="s">
        <v>104</v>
      </c>
      <c r="P49" s="38" t="s">
        <v>105</v>
      </c>
      <c r="Q49" s="38" t="s">
        <v>106</v>
      </c>
      <c r="R49" s="38" t="s">
        <v>107</v>
      </c>
    </row>
    <row r="50" spans="1:19" ht="12.75" customHeight="1" x14ac:dyDescent="0.2">
      <c r="A50" s="30" t="s">
        <v>44</v>
      </c>
      <c r="B50" s="122" t="s">
        <v>99</v>
      </c>
      <c r="C50" s="122"/>
      <c r="D50" s="31"/>
      <c r="E50" s="173">
        <v>1</v>
      </c>
      <c r="F50" s="168">
        <f>R50</f>
        <v>0</v>
      </c>
      <c r="G50" s="168">
        <f t="shared" ref="G50:G64" si="5">ROUND(E50*F50,2)</f>
        <v>0</v>
      </c>
      <c r="H50" s="168">
        <f t="shared" si="1"/>
        <v>0</v>
      </c>
      <c r="I50" s="34"/>
      <c r="J50" s="29"/>
      <c r="K50" s="39"/>
      <c r="L50" s="40"/>
      <c r="M50" s="40"/>
      <c r="N50" s="40"/>
      <c r="O50" s="174" t="str">
        <f>IFERROR(ROUND((L50-N50)/M50,2),"0")</f>
        <v>0</v>
      </c>
      <c r="P50" s="40"/>
      <c r="Q50" s="41"/>
      <c r="R50" s="174">
        <f>O50*P50*Q50</f>
        <v>0</v>
      </c>
      <c r="S50" s="175" t="str">
        <f ca="1">IF(K50=0," ",IF(K50+(M50*30.5)&lt;TODAY(),"DĖMESIO! Patikrinkite, ar nurodytas turtas dar nėra nudėvėtas, amortizuotas"," "))</f>
        <v xml:space="preserve"> </v>
      </c>
    </row>
    <row r="51" spans="1:19" ht="12.75" customHeight="1" x14ac:dyDescent="0.2">
      <c r="A51" s="30" t="s">
        <v>45</v>
      </c>
      <c r="B51" s="122" t="s">
        <v>99</v>
      </c>
      <c r="C51" s="122"/>
      <c r="D51" s="31"/>
      <c r="E51" s="173">
        <v>1</v>
      </c>
      <c r="F51" s="168">
        <f t="shared" ref="F51:F64" si="6">R51</f>
        <v>0</v>
      </c>
      <c r="G51" s="168">
        <f t="shared" si="5"/>
        <v>0</v>
      </c>
      <c r="H51" s="168">
        <f t="shared" si="1"/>
        <v>0</v>
      </c>
      <c r="I51" s="34"/>
      <c r="J51" s="29"/>
      <c r="K51" s="39"/>
      <c r="L51" s="40"/>
      <c r="M51" s="40"/>
      <c r="N51" s="40"/>
      <c r="O51" s="174" t="str">
        <f t="shared" ref="O51:O64" si="7">IFERROR(ROUND((L51-N51)/M51,2),"0")</f>
        <v>0</v>
      </c>
      <c r="P51" s="40"/>
      <c r="Q51" s="41"/>
      <c r="R51" s="174">
        <f t="shared" ref="R51:R64" si="8">O51*P51*Q51</f>
        <v>0</v>
      </c>
      <c r="S51" s="175" t="str">
        <f t="shared" ref="S51:S64" ca="1" si="9">IF(K51=0," ",IF(K51+(M51*30.5)&lt;TODAY(),"DĖMESIO! Patikrinkite, ar nurodytas turtas dar nėra nudėvėtas, amortizuotas"," "))</f>
        <v xml:space="preserve"> </v>
      </c>
    </row>
    <row r="52" spans="1:19" ht="12.75" customHeight="1" x14ac:dyDescent="0.2">
      <c r="A52" s="30" t="s">
        <v>46</v>
      </c>
      <c r="B52" s="122" t="s">
        <v>99</v>
      </c>
      <c r="C52" s="122"/>
      <c r="D52" s="31"/>
      <c r="E52" s="173">
        <v>1</v>
      </c>
      <c r="F52" s="168">
        <f t="shared" si="6"/>
        <v>0</v>
      </c>
      <c r="G52" s="168">
        <f t="shared" si="5"/>
        <v>0</v>
      </c>
      <c r="H52" s="168">
        <f t="shared" si="1"/>
        <v>0</v>
      </c>
      <c r="I52" s="34"/>
      <c r="J52" s="29"/>
      <c r="K52" s="39"/>
      <c r="L52" s="40"/>
      <c r="M52" s="40"/>
      <c r="N52" s="40"/>
      <c r="O52" s="174" t="str">
        <f t="shared" si="7"/>
        <v>0</v>
      </c>
      <c r="P52" s="40"/>
      <c r="Q52" s="41"/>
      <c r="R52" s="174">
        <f t="shared" si="8"/>
        <v>0</v>
      </c>
      <c r="S52" s="175" t="str">
        <f t="shared" ca="1" si="9"/>
        <v xml:space="preserve"> </v>
      </c>
    </row>
    <row r="53" spans="1:19" ht="12.75" customHeight="1" x14ac:dyDescent="0.2">
      <c r="A53" s="30" t="s">
        <v>47</v>
      </c>
      <c r="B53" s="122" t="s">
        <v>99</v>
      </c>
      <c r="C53" s="122"/>
      <c r="D53" s="31"/>
      <c r="E53" s="173">
        <v>1</v>
      </c>
      <c r="F53" s="168">
        <f t="shared" si="6"/>
        <v>0</v>
      </c>
      <c r="G53" s="168">
        <f t="shared" si="5"/>
        <v>0</v>
      </c>
      <c r="H53" s="168">
        <f t="shared" si="1"/>
        <v>0</v>
      </c>
      <c r="I53" s="34"/>
      <c r="J53" s="29"/>
      <c r="K53" s="39"/>
      <c r="L53" s="40"/>
      <c r="M53" s="40"/>
      <c r="N53" s="40"/>
      <c r="O53" s="174" t="str">
        <f t="shared" si="7"/>
        <v>0</v>
      </c>
      <c r="P53" s="40"/>
      <c r="Q53" s="41"/>
      <c r="R53" s="174">
        <f t="shared" si="8"/>
        <v>0</v>
      </c>
      <c r="S53" s="175" t="str">
        <f t="shared" ca="1" si="9"/>
        <v xml:space="preserve"> </v>
      </c>
    </row>
    <row r="54" spans="1:19" ht="12.75" customHeight="1" x14ac:dyDescent="0.2">
      <c r="A54" s="30" t="s">
        <v>48</v>
      </c>
      <c r="B54" s="122" t="s">
        <v>99</v>
      </c>
      <c r="C54" s="122"/>
      <c r="D54" s="31"/>
      <c r="E54" s="173">
        <v>1</v>
      </c>
      <c r="F54" s="168">
        <f t="shared" si="6"/>
        <v>0</v>
      </c>
      <c r="G54" s="168">
        <f t="shared" si="5"/>
        <v>0</v>
      </c>
      <c r="H54" s="168">
        <f t="shared" si="1"/>
        <v>0</v>
      </c>
      <c r="I54" s="34"/>
      <c r="J54" s="29"/>
      <c r="K54" s="39"/>
      <c r="L54" s="40"/>
      <c r="M54" s="40"/>
      <c r="N54" s="40"/>
      <c r="O54" s="174" t="str">
        <f t="shared" si="7"/>
        <v>0</v>
      </c>
      <c r="P54" s="40"/>
      <c r="Q54" s="41"/>
      <c r="R54" s="174">
        <f t="shared" si="8"/>
        <v>0</v>
      </c>
      <c r="S54" s="175" t="str">
        <f t="shared" ca="1" si="9"/>
        <v xml:space="preserve"> </v>
      </c>
    </row>
    <row r="55" spans="1:19" ht="12.75" customHeight="1" x14ac:dyDescent="0.2">
      <c r="A55" s="30" t="s">
        <v>49</v>
      </c>
      <c r="B55" s="122" t="s">
        <v>99</v>
      </c>
      <c r="C55" s="122"/>
      <c r="D55" s="31"/>
      <c r="E55" s="173">
        <v>1</v>
      </c>
      <c r="F55" s="168">
        <f t="shared" si="6"/>
        <v>0</v>
      </c>
      <c r="G55" s="168">
        <f t="shared" si="5"/>
        <v>0</v>
      </c>
      <c r="H55" s="168">
        <f t="shared" si="1"/>
        <v>0</v>
      </c>
      <c r="I55" s="34"/>
      <c r="J55" s="29"/>
      <c r="K55" s="39"/>
      <c r="L55" s="40"/>
      <c r="M55" s="40"/>
      <c r="N55" s="40"/>
      <c r="O55" s="174" t="str">
        <f t="shared" si="7"/>
        <v>0</v>
      </c>
      <c r="P55" s="40"/>
      <c r="Q55" s="41"/>
      <c r="R55" s="174">
        <f t="shared" si="8"/>
        <v>0</v>
      </c>
      <c r="S55" s="175" t="str">
        <f t="shared" ca="1" si="9"/>
        <v xml:space="preserve"> </v>
      </c>
    </row>
    <row r="56" spans="1:19" ht="12.75" customHeight="1" x14ac:dyDescent="0.2">
      <c r="A56" s="30" t="s">
        <v>50</v>
      </c>
      <c r="B56" s="122" t="s">
        <v>99</v>
      </c>
      <c r="C56" s="122"/>
      <c r="D56" s="31"/>
      <c r="E56" s="173">
        <v>1</v>
      </c>
      <c r="F56" s="168">
        <f t="shared" si="6"/>
        <v>0</v>
      </c>
      <c r="G56" s="168">
        <f t="shared" si="5"/>
        <v>0</v>
      </c>
      <c r="H56" s="168">
        <f t="shared" si="1"/>
        <v>0</v>
      </c>
      <c r="I56" s="34"/>
      <c r="J56" s="29"/>
      <c r="K56" s="39"/>
      <c r="L56" s="40"/>
      <c r="M56" s="40"/>
      <c r="N56" s="40"/>
      <c r="O56" s="174" t="str">
        <f t="shared" si="7"/>
        <v>0</v>
      </c>
      <c r="P56" s="40"/>
      <c r="Q56" s="41"/>
      <c r="R56" s="174">
        <f t="shared" si="8"/>
        <v>0</v>
      </c>
      <c r="S56" s="175" t="str">
        <f t="shared" ca="1" si="9"/>
        <v xml:space="preserve"> </v>
      </c>
    </row>
    <row r="57" spans="1:19" ht="12.75" customHeight="1" x14ac:dyDescent="0.2">
      <c r="A57" s="30" t="s">
        <v>51</v>
      </c>
      <c r="B57" s="122" t="s">
        <v>99</v>
      </c>
      <c r="C57" s="122"/>
      <c r="D57" s="31"/>
      <c r="E57" s="173">
        <v>1</v>
      </c>
      <c r="F57" s="168">
        <f t="shared" si="6"/>
        <v>0</v>
      </c>
      <c r="G57" s="168">
        <f t="shared" si="5"/>
        <v>0</v>
      </c>
      <c r="H57" s="168">
        <f t="shared" si="1"/>
        <v>0</v>
      </c>
      <c r="I57" s="34"/>
      <c r="J57" s="29"/>
      <c r="K57" s="39"/>
      <c r="L57" s="40"/>
      <c r="M57" s="40"/>
      <c r="N57" s="40"/>
      <c r="O57" s="174" t="str">
        <f t="shared" si="7"/>
        <v>0</v>
      </c>
      <c r="P57" s="40"/>
      <c r="Q57" s="41"/>
      <c r="R57" s="174">
        <f t="shared" si="8"/>
        <v>0</v>
      </c>
      <c r="S57" s="175" t="str">
        <f t="shared" ca="1" si="9"/>
        <v xml:space="preserve"> </v>
      </c>
    </row>
    <row r="58" spans="1:19" ht="12.75" customHeight="1" x14ac:dyDescent="0.2">
      <c r="A58" s="30" t="s">
        <v>52</v>
      </c>
      <c r="B58" s="122" t="s">
        <v>99</v>
      </c>
      <c r="C58" s="122"/>
      <c r="D58" s="31"/>
      <c r="E58" s="173">
        <v>1</v>
      </c>
      <c r="F58" s="168">
        <f t="shared" si="6"/>
        <v>0</v>
      </c>
      <c r="G58" s="168">
        <f t="shared" si="5"/>
        <v>0</v>
      </c>
      <c r="H58" s="168">
        <f t="shared" si="1"/>
        <v>0</v>
      </c>
      <c r="I58" s="34"/>
      <c r="J58" s="29"/>
      <c r="K58" s="39"/>
      <c r="L58" s="40"/>
      <c r="M58" s="40"/>
      <c r="N58" s="40"/>
      <c r="O58" s="174" t="str">
        <f t="shared" si="7"/>
        <v>0</v>
      </c>
      <c r="P58" s="40"/>
      <c r="Q58" s="41"/>
      <c r="R58" s="174">
        <f t="shared" si="8"/>
        <v>0</v>
      </c>
      <c r="S58" s="175" t="str">
        <f t="shared" ca="1" si="9"/>
        <v xml:space="preserve"> </v>
      </c>
    </row>
    <row r="59" spans="1:19" ht="12.75" customHeight="1" x14ac:dyDescent="0.2">
      <c r="A59" s="30" t="s">
        <v>53</v>
      </c>
      <c r="B59" s="122" t="s">
        <v>99</v>
      </c>
      <c r="C59" s="122"/>
      <c r="D59" s="31"/>
      <c r="E59" s="173">
        <v>1</v>
      </c>
      <c r="F59" s="168">
        <f t="shared" si="6"/>
        <v>0</v>
      </c>
      <c r="G59" s="168">
        <f t="shared" si="5"/>
        <v>0</v>
      </c>
      <c r="H59" s="168">
        <f t="shared" si="1"/>
        <v>0</v>
      </c>
      <c r="I59" s="34"/>
      <c r="J59" s="29"/>
      <c r="K59" s="39"/>
      <c r="L59" s="40"/>
      <c r="M59" s="40"/>
      <c r="N59" s="40"/>
      <c r="O59" s="174" t="str">
        <f t="shared" si="7"/>
        <v>0</v>
      </c>
      <c r="P59" s="40"/>
      <c r="Q59" s="41"/>
      <c r="R59" s="174">
        <f t="shared" si="8"/>
        <v>0</v>
      </c>
      <c r="S59" s="175" t="str">
        <f t="shared" ca="1" si="9"/>
        <v xml:space="preserve"> </v>
      </c>
    </row>
    <row r="60" spans="1:19" ht="12.75" customHeight="1" x14ac:dyDescent="0.2">
      <c r="A60" s="30" t="s">
        <v>90</v>
      </c>
      <c r="B60" s="122" t="s">
        <v>99</v>
      </c>
      <c r="C60" s="122"/>
      <c r="D60" s="31"/>
      <c r="E60" s="173">
        <v>1</v>
      </c>
      <c r="F60" s="168">
        <f t="shared" si="6"/>
        <v>0</v>
      </c>
      <c r="G60" s="168">
        <f t="shared" si="5"/>
        <v>0</v>
      </c>
      <c r="H60" s="168">
        <f t="shared" si="1"/>
        <v>0</v>
      </c>
      <c r="I60" s="34"/>
      <c r="J60" s="29"/>
      <c r="K60" s="39"/>
      <c r="L60" s="40"/>
      <c r="M60" s="40"/>
      <c r="N60" s="40"/>
      <c r="O60" s="174" t="str">
        <f t="shared" si="7"/>
        <v>0</v>
      </c>
      <c r="P60" s="40"/>
      <c r="Q60" s="41"/>
      <c r="R60" s="174">
        <f t="shared" si="8"/>
        <v>0</v>
      </c>
      <c r="S60" s="175" t="str">
        <f t="shared" ca="1" si="9"/>
        <v xml:space="preserve"> </v>
      </c>
    </row>
    <row r="61" spans="1:19" ht="12.75" customHeight="1" x14ac:dyDescent="0.2">
      <c r="A61" s="30" t="s">
        <v>91</v>
      </c>
      <c r="B61" s="122" t="s">
        <v>99</v>
      </c>
      <c r="C61" s="122"/>
      <c r="D61" s="31"/>
      <c r="E61" s="173">
        <v>1</v>
      </c>
      <c r="F61" s="168">
        <f t="shared" si="6"/>
        <v>0</v>
      </c>
      <c r="G61" s="168">
        <f t="shared" si="5"/>
        <v>0</v>
      </c>
      <c r="H61" s="168">
        <f t="shared" si="1"/>
        <v>0</v>
      </c>
      <c r="I61" s="34"/>
      <c r="J61" s="29"/>
      <c r="K61" s="39"/>
      <c r="L61" s="40"/>
      <c r="M61" s="40"/>
      <c r="N61" s="40"/>
      <c r="O61" s="174" t="str">
        <f t="shared" si="7"/>
        <v>0</v>
      </c>
      <c r="P61" s="40"/>
      <c r="Q61" s="41"/>
      <c r="R61" s="174">
        <f t="shared" si="8"/>
        <v>0</v>
      </c>
      <c r="S61" s="175" t="str">
        <f t="shared" ca="1" si="9"/>
        <v xml:space="preserve"> </v>
      </c>
    </row>
    <row r="62" spans="1:19" ht="12.75" customHeight="1" x14ac:dyDescent="0.2">
      <c r="A62" s="30" t="s">
        <v>92</v>
      </c>
      <c r="B62" s="122" t="s">
        <v>99</v>
      </c>
      <c r="C62" s="122"/>
      <c r="D62" s="31"/>
      <c r="E62" s="173">
        <v>1</v>
      </c>
      <c r="F62" s="168">
        <f t="shared" si="6"/>
        <v>0</v>
      </c>
      <c r="G62" s="168">
        <f t="shared" si="5"/>
        <v>0</v>
      </c>
      <c r="H62" s="168">
        <f t="shared" si="1"/>
        <v>0</v>
      </c>
      <c r="I62" s="34"/>
      <c r="J62" s="29"/>
      <c r="K62" s="39"/>
      <c r="L62" s="40"/>
      <c r="M62" s="40"/>
      <c r="N62" s="40"/>
      <c r="O62" s="174" t="str">
        <f t="shared" si="7"/>
        <v>0</v>
      </c>
      <c r="P62" s="40"/>
      <c r="Q62" s="41"/>
      <c r="R62" s="174">
        <f t="shared" si="8"/>
        <v>0</v>
      </c>
      <c r="S62" s="175" t="str">
        <f t="shared" ca="1" si="9"/>
        <v xml:space="preserve"> </v>
      </c>
    </row>
    <row r="63" spans="1:19" ht="12.75" customHeight="1" x14ac:dyDescent="0.2">
      <c r="A63" s="30" t="s">
        <v>93</v>
      </c>
      <c r="B63" s="122" t="s">
        <v>99</v>
      </c>
      <c r="C63" s="122"/>
      <c r="D63" s="31"/>
      <c r="E63" s="173">
        <v>1</v>
      </c>
      <c r="F63" s="168">
        <f t="shared" si="6"/>
        <v>0</v>
      </c>
      <c r="G63" s="168">
        <f t="shared" si="5"/>
        <v>0</v>
      </c>
      <c r="H63" s="168">
        <f t="shared" si="1"/>
        <v>0</v>
      </c>
      <c r="I63" s="34"/>
      <c r="J63" s="29"/>
      <c r="K63" s="39"/>
      <c r="L63" s="40"/>
      <c r="M63" s="40"/>
      <c r="N63" s="40"/>
      <c r="O63" s="174" t="str">
        <f t="shared" si="7"/>
        <v>0</v>
      </c>
      <c r="P63" s="40"/>
      <c r="Q63" s="41"/>
      <c r="R63" s="174">
        <f t="shared" si="8"/>
        <v>0</v>
      </c>
      <c r="S63" s="175" t="str">
        <f t="shared" ca="1" si="9"/>
        <v xml:space="preserve"> </v>
      </c>
    </row>
    <row r="64" spans="1:19" ht="12.75" customHeight="1" x14ac:dyDescent="0.2">
      <c r="A64" s="30" t="s">
        <v>94</v>
      </c>
      <c r="B64" s="122" t="s">
        <v>99</v>
      </c>
      <c r="C64" s="122"/>
      <c r="D64" s="31"/>
      <c r="E64" s="173">
        <v>1</v>
      </c>
      <c r="F64" s="168">
        <f t="shared" si="6"/>
        <v>0</v>
      </c>
      <c r="G64" s="168">
        <f t="shared" si="5"/>
        <v>0</v>
      </c>
      <c r="H64" s="168">
        <f t="shared" si="1"/>
        <v>0</v>
      </c>
      <c r="I64" s="34"/>
      <c r="J64" s="29"/>
      <c r="K64" s="39"/>
      <c r="L64" s="40"/>
      <c r="M64" s="40"/>
      <c r="N64" s="40"/>
      <c r="O64" s="174" t="str">
        <f t="shared" si="7"/>
        <v>0</v>
      </c>
      <c r="P64" s="40"/>
      <c r="Q64" s="41"/>
      <c r="R64" s="174">
        <f t="shared" si="8"/>
        <v>0</v>
      </c>
      <c r="S64" s="175" t="str">
        <f t="shared" ca="1" si="9"/>
        <v xml:space="preserve"> </v>
      </c>
    </row>
    <row r="65" spans="1:11" ht="39" customHeight="1" x14ac:dyDescent="0.2">
      <c r="A65" s="35" t="s">
        <v>10</v>
      </c>
      <c r="B65" s="123" t="s">
        <v>77</v>
      </c>
      <c r="C65" s="124"/>
      <c r="D65" s="124"/>
      <c r="E65" s="124"/>
      <c r="F65" s="125"/>
      <c r="G65" s="161">
        <f>SUM(G66:G115)</f>
        <v>0</v>
      </c>
      <c r="H65" s="161">
        <f>SUM(H66:H115)</f>
        <v>0</v>
      </c>
      <c r="I65" s="42"/>
      <c r="J65" s="29"/>
      <c r="K65" s="38" t="s">
        <v>142</v>
      </c>
    </row>
    <row r="66" spans="1:11" x14ac:dyDescent="0.2">
      <c r="A66" s="113" t="s">
        <v>55</v>
      </c>
      <c r="B66" s="116" t="s">
        <v>95</v>
      </c>
      <c r="C66" s="34" t="s">
        <v>96</v>
      </c>
      <c r="D66" s="176" t="s">
        <v>5</v>
      </c>
      <c r="E66" s="119"/>
      <c r="F66" s="169" t="str">
        <f>IFERROR(ROUND(AVERAGE(K66:K70),2),"0")</f>
        <v>0</v>
      </c>
      <c r="G66" s="169">
        <f>ROUND(E66*F66,2)</f>
        <v>0</v>
      </c>
      <c r="H66" s="169">
        <f>ROUND(G66*$D$7,2)</f>
        <v>0</v>
      </c>
      <c r="I66" s="110"/>
      <c r="J66" s="43"/>
      <c r="K66" s="40"/>
    </row>
    <row r="67" spans="1:11" x14ac:dyDescent="0.2">
      <c r="A67" s="114"/>
      <c r="B67" s="117"/>
      <c r="C67" s="34" t="s">
        <v>96</v>
      </c>
      <c r="D67" s="177"/>
      <c r="E67" s="120"/>
      <c r="F67" s="170"/>
      <c r="G67" s="170"/>
      <c r="H67" s="170"/>
      <c r="I67" s="111"/>
      <c r="J67" s="43"/>
      <c r="K67" s="40"/>
    </row>
    <row r="68" spans="1:11" x14ac:dyDescent="0.2">
      <c r="A68" s="114"/>
      <c r="B68" s="117"/>
      <c r="C68" s="34" t="s">
        <v>96</v>
      </c>
      <c r="D68" s="177"/>
      <c r="E68" s="120"/>
      <c r="F68" s="170"/>
      <c r="G68" s="170"/>
      <c r="H68" s="170"/>
      <c r="I68" s="111"/>
      <c r="J68" s="43"/>
      <c r="K68" s="40"/>
    </row>
    <row r="69" spans="1:11" x14ac:dyDescent="0.2">
      <c r="A69" s="114"/>
      <c r="B69" s="117"/>
      <c r="C69" s="34" t="s">
        <v>96</v>
      </c>
      <c r="D69" s="177"/>
      <c r="E69" s="120"/>
      <c r="F69" s="170"/>
      <c r="G69" s="170"/>
      <c r="H69" s="170"/>
      <c r="I69" s="111"/>
      <c r="J69" s="43"/>
      <c r="K69" s="40"/>
    </row>
    <row r="70" spans="1:11" x14ac:dyDescent="0.2">
      <c r="A70" s="115"/>
      <c r="B70" s="118"/>
      <c r="C70" s="34" t="s">
        <v>96</v>
      </c>
      <c r="D70" s="178"/>
      <c r="E70" s="121"/>
      <c r="F70" s="171"/>
      <c r="G70" s="171"/>
      <c r="H70" s="171"/>
      <c r="I70" s="112"/>
      <c r="J70" s="43"/>
      <c r="K70" s="40"/>
    </row>
    <row r="71" spans="1:11" x14ac:dyDescent="0.2">
      <c r="A71" s="113" t="s">
        <v>56</v>
      </c>
      <c r="B71" s="116" t="s">
        <v>95</v>
      </c>
      <c r="C71" s="34" t="s">
        <v>96</v>
      </c>
      <c r="D71" s="176" t="s">
        <v>5</v>
      </c>
      <c r="E71" s="119"/>
      <c r="F71" s="169" t="str">
        <f t="shared" ref="F71" si="10">IFERROR(ROUND(AVERAGE(K71:K75),2),"0")</f>
        <v>0</v>
      </c>
      <c r="G71" s="169">
        <f>ROUND(E71*F71,2)</f>
        <v>0</v>
      </c>
      <c r="H71" s="169">
        <f>ROUND(G71*$D$7,2)</f>
        <v>0</v>
      </c>
      <c r="I71" s="110"/>
      <c r="J71" s="43"/>
      <c r="K71" s="40"/>
    </row>
    <row r="72" spans="1:11" x14ac:dyDescent="0.2">
      <c r="A72" s="114"/>
      <c r="B72" s="117"/>
      <c r="C72" s="34" t="s">
        <v>96</v>
      </c>
      <c r="D72" s="177"/>
      <c r="E72" s="120"/>
      <c r="F72" s="170"/>
      <c r="G72" s="170"/>
      <c r="H72" s="170"/>
      <c r="I72" s="111"/>
      <c r="J72" s="43"/>
      <c r="K72" s="40"/>
    </row>
    <row r="73" spans="1:11" x14ac:dyDescent="0.2">
      <c r="A73" s="114"/>
      <c r="B73" s="117"/>
      <c r="C73" s="34" t="s">
        <v>96</v>
      </c>
      <c r="D73" s="177"/>
      <c r="E73" s="120"/>
      <c r="F73" s="170"/>
      <c r="G73" s="170"/>
      <c r="H73" s="170"/>
      <c r="I73" s="111"/>
      <c r="J73" s="43"/>
      <c r="K73" s="40"/>
    </row>
    <row r="74" spans="1:11" x14ac:dyDescent="0.2">
      <c r="A74" s="114"/>
      <c r="B74" s="117"/>
      <c r="C74" s="34" t="s">
        <v>96</v>
      </c>
      <c r="D74" s="177"/>
      <c r="E74" s="120"/>
      <c r="F74" s="170"/>
      <c r="G74" s="170"/>
      <c r="H74" s="170"/>
      <c r="I74" s="111"/>
      <c r="J74" s="43"/>
      <c r="K74" s="40"/>
    </row>
    <row r="75" spans="1:11" x14ac:dyDescent="0.2">
      <c r="A75" s="115"/>
      <c r="B75" s="118"/>
      <c r="C75" s="34" t="s">
        <v>96</v>
      </c>
      <c r="D75" s="178"/>
      <c r="E75" s="121"/>
      <c r="F75" s="171"/>
      <c r="G75" s="171"/>
      <c r="H75" s="171"/>
      <c r="I75" s="112"/>
      <c r="J75" s="43"/>
      <c r="K75" s="40"/>
    </row>
    <row r="76" spans="1:11" x14ac:dyDescent="0.2">
      <c r="A76" s="113" t="s">
        <v>57</v>
      </c>
      <c r="B76" s="116" t="s">
        <v>95</v>
      </c>
      <c r="C76" s="34" t="s">
        <v>96</v>
      </c>
      <c r="D76" s="176" t="s">
        <v>5</v>
      </c>
      <c r="E76" s="119"/>
      <c r="F76" s="169" t="str">
        <f t="shared" ref="F76" si="11">IFERROR(ROUND(AVERAGE(K76:K80),2),"0")</f>
        <v>0</v>
      </c>
      <c r="G76" s="169">
        <f>ROUND(E76*F76,2)</f>
        <v>0</v>
      </c>
      <c r="H76" s="169">
        <f>ROUND(G76*$D$7,2)</f>
        <v>0</v>
      </c>
      <c r="I76" s="110"/>
      <c r="J76" s="43"/>
      <c r="K76" s="40"/>
    </row>
    <row r="77" spans="1:11" x14ac:dyDescent="0.2">
      <c r="A77" s="114"/>
      <c r="B77" s="117"/>
      <c r="C77" s="34" t="s">
        <v>96</v>
      </c>
      <c r="D77" s="177"/>
      <c r="E77" s="120"/>
      <c r="F77" s="170"/>
      <c r="G77" s="170"/>
      <c r="H77" s="170"/>
      <c r="I77" s="111"/>
      <c r="J77" s="43"/>
      <c r="K77" s="40"/>
    </row>
    <row r="78" spans="1:11" x14ac:dyDescent="0.2">
      <c r="A78" s="114"/>
      <c r="B78" s="117"/>
      <c r="C78" s="34" t="s">
        <v>96</v>
      </c>
      <c r="D78" s="177"/>
      <c r="E78" s="120"/>
      <c r="F78" s="170"/>
      <c r="G78" s="170"/>
      <c r="H78" s="170"/>
      <c r="I78" s="111"/>
      <c r="J78" s="43"/>
      <c r="K78" s="40"/>
    </row>
    <row r="79" spans="1:11" x14ac:dyDescent="0.2">
      <c r="A79" s="114"/>
      <c r="B79" s="117"/>
      <c r="C79" s="34" t="s">
        <v>96</v>
      </c>
      <c r="D79" s="177"/>
      <c r="E79" s="120"/>
      <c r="F79" s="170"/>
      <c r="G79" s="170"/>
      <c r="H79" s="170"/>
      <c r="I79" s="111"/>
      <c r="J79" s="43"/>
      <c r="K79" s="40"/>
    </row>
    <row r="80" spans="1:11" x14ac:dyDescent="0.2">
      <c r="A80" s="115"/>
      <c r="B80" s="118"/>
      <c r="C80" s="34" t="s">
        <v>96</v>
      </c>
      <c r="D80" s="178"/>
      <c r="E80" s="121"/>
      <c r="F80" s="171"/>
      <c r="G80" s="171"/>
      <c r="H80" s="171"/>
      <c r="I80" s="112"/>
      <c r="J80" s="43"/>
      <c r="K80" s="40"/>
    </row>
    <row r="81" spans="1:11" x14ac:dyDescent="0.2">
      <c r="A81" s="113" t="s">
        <v>58</v>
      </c>
      <c r="B81" s="116" t="s">
        <v>95</v>
      </c>
      <c r="C81" s="34" t="s">
        <v>96</v>
      </c>
      <c r="D81" s="176" t="s">
        <v>5</v>
      </c>
      <c r="E81" s="119"/>
      <c r="F81" s="169" t="str">
        <f t="shared" ref="F81" si="12">IFERROR(ROUND(AVERAGE(K81:K85),2),"0")</f>
        <v>0</v>
      </c>
      <c r="G81" s="169">
        <f>ROUND(E81*F81,2)</f>
        <v>0</v>
      </c>
      <c r="H81" s="169">
        <f>ROUND(G81*$D$7,2)</f>
        <v>0</v>
      </c>
      <c r="I81" s="110"/>
      <c r="J81" s="43"/>
      <c r="K81" s="40"/>
    </row>
    <row r="82" spans="1:11" x14ac:dyDescent="0.2">
      <c r="A82" s="114"/>
      <c r="B82" s="117"/>
      <c r="C82" s="34" t="s">
        <v>96</v>
      </c>
      <c r="D82" s="177"/>
      <c r="E82" s="120"/>
      <c r="F82" s="170"/>
      <c r="G82" s="170"/>
      <c r="H82" s="170"/>
      <c r="I82" s="111"/>
      <c r="J82" s="43"/>
      <c r="K82" s="40"/>
    </row>
    <row r="83" spans="1:11" x14ac:dyDescent="0.2">
      <c r="A83" s="114"/>
      <c r="B83" s="117"/>
      <c r="C83" s="34" t="s">
        <v>96</v>
      </c>
      <c r="D83" s="177"/>
      <c r="E83" s="120"/>
      <c r="F83" s="170"/>
      <c r="G83" s="170"/>
      <c r="H83" s="170"/>
      <c r="I83" s="111"/>
      <c r="J83" s="43"/>
      <c r="K83" s="40"/>
    </row>
    <row r="84" spans="1:11" x14ac:dyDescent="0.2">
      <c r="A84" s="114"/>
      <c r="B84" s="117"/>
      <c r="C84" s="34" t="s">
        <v>96</v>
      </c>
      <c r="D84" s="177"/>
      <c r="E84" s="120"/>
      <c r="F84" s="170"/>
      <c r="G84" s="170"/>
      <c r="H84" s="170"/>
      <c r="I84" s="111"/>
      <c r="J84" s="43"/>
      <c r="K84" s="40"/>
    </row>
    <row r="85" spans="1:11" x14ac:dyDescent="0.2">
      <c r="A85" s="115"/>
      <c r="B85" s="118"/>
      <c r="C85" s="34" t="s">
        <v>96</v>
      </c>
      <c r="D85" s="178"/>
      <c r="E85" s="121"/>
      <c r="F85" s="171"/>
      <c r="G85" s="171"/>
      <c r="H85" s="171"/>
      <c r="I85" s="112"/>
      <c r="J85" s="43"/>
      <c r="K85" s="40"/>
    </row>
    <row r="86" spans="1:11" x14ac:dyDescent="0.2">
      <c r="A86" s="113" t="s">
        <v>59</v>
      </c>
      <c r="B86" s="116" t="s">
        <v>95</v>
      </c>
      <c r="C86" s="34" t="s">
        <v>96</v>
      </c>
      <c r="D86" s="176" t="s">
        <v>5</v>
      </c>
      <c r="E86" s="119"/>
      <c r="F86" s="169" t="str">
        <f t="shared" ref="F86" si="13">IFERROR(ROUND(AVERAGE(K86:K90),2),"0")</f>
        <v>0</v>
      </c>
      <c r="G86" s="169">
        <f>ROUND(E86*F86,2)</f>
        <v>0</v>
      </c>
      <c r="H86" s="169">
        <f>ROUND(G86*$D$7,2)</f>
        <v>0</v>
      </c>
      <c r="I86" s="110"/>
      <c r="J86" s="43"/>
      <c r="K86" s="40"/>
    </row>
    <row r="87" spans="1:11" x14ac:dyDescent="0.2">
      <c r="A87" s="114"/>
      <c r="B87" s="117"/>
      <c r="C87" s="34" t="s">
        <v>96</v>
      </c>
      <c r="D87" s="177"/>
      <c r="E87" s="120"/>
      <c r="F87" s="170"/>
      <c r="G87" s="170"/>
      <c r="H87" s="170"/>
      <c r="I87" s="111"/>
      <c r="J87" s="43"/>
      <c r="K87" s="40"/>
    </row>
    <row r="88" spans="1:11" x14ac:dyDescent="0.2">
      <c r="A88" s="114"/>
      <c r="B88" s="117"/>
      <c r="C88" s="34" t="s">
        <v>96</v>
      </c>
      <c r="D88" s="177"/>
      <c r="E88" s="120"/>
      <c r="F88" s="170"/>
      <c r="G88" s="170"/>
      <c r="H88" s="170"/>
      <c r="I88" s="111"/>
      <c r="J88" s="43"/>
      <c r="K88" s="40"/>
    </row>
    <row r="89" spans="1:11" x14ac:dyDescent="0.2">
      <c r="A89" s="114"/>
      <c r="B89" s="117"/>
      <c r="C89" s="34" t="s">
        <v>96</v>
      </c>
      <c r="D89" s="177"/>
      <c r="E89" s="120"/>
      <c r="F89" s="170"/>
      <c r="G89" s="170"/>
      <c r="H89" s="170"/>
      <c r="I89" s="111"/>
      <c r="J89" s="43"/>
      <c r="K89" s="40"/>
    </row>
    <row r="90" spans="1:11" x14ac:dyDescent="0.2">
      <c r="A90" s="115"/>
      <c r="B90" s="118"/>
      <c r="C90" s="34" t="s">
        <v>96</v>
      </c>
      <c r="D90" s="178"/>
      <c r="E90" s="121"/>
      <c r="F90" s="171"/>
      <c r="G90" s="171"/>
      <c r="H90" s="171"/>
      <c r="I90" s="112"/>
      <c r="J90" s="43"/>
      <c r="K90" s="40"/>
    </row>
    <row r="91" spans="1:11" x14ac:dyDescent="0.2">
      <c r="A91" s="113" t="s">
        <v>60</v>
      </c>
      <c r="B91" s="116" t="s">
        <v>95</v>
      </c>
      <c r="C91" s="34" t="s">
        <v>96</v>
      </c>
      <c r="D91" s="176" t="s">
        <v>5</v>
      </c>
      <c r="E91" s="119"/>
      <c r="F91" s="169" t="str">
        <f t="shared" ref="F91" si="14">IFERROR(ROUND(AVERAGE(K91:K95),2),"0")</f>
        <v>0</v>
      </c>
      <c r="G91" s="169">
        <f>ROUND(E91*F91,2)</f>
        <v>0</v>
      </c>
      <c r="H91" s="169">
        <f>ROUND(G91*$D$7,2)</f>
        <v>0</v>
      </c>
      <c r="I91" s="110"/>
      <c r="J91" s="43"/>
      <c r="K91" s="40"/>
    </row>
    <row r="92" spans="1:11" x14ac:dyDescent="0.2">
      <c r="A92" s="114"/>
      <c r="B92" s="117"/>
      <c r="C92" s="34" t="s">
        <v>96</v>
      </c>
      <c r="D92" s="177"/>
      <c r="E92" s="120"/>
      <c r="F92" s="170"/>
      <c r="G92" s="170"/>
      <c r="H92" s="170"/>
      <c r="I92" s="111"/>
      <c r="J92" s="43"/>
      <c r="K92" s="40"/>
    </row>
    <row r="93" spans="1:11" x14ac:dyDescent="0.2">
      <c r="A93" s="114"/>
      <c r="B93" s="117"/>
      <c r="C93" s="34" t="s">
        <v>96</v>
      </c>
      <c r="D93" s="177"/>
      <c r="E93" s="120"/>
      <c r="F93" s="170"/>
      <c r="G93" s="170"/>
      <c r="H93" s="170"/>
      <c r="I93" s="111"/>
      <c r="J93" s="43"/>
      <c r="K93" s="40"/>
    </row>
    <row r="94" spans="1:11" x14ac:dyDescent="0.2">
      <c r="A94" s="114"/>
      <c r="B94" s="117"/>
      <c r="C94" s="34" t="s">
        <v>96</v>
      </c>
      <c r="D94" s="177"/>
      <c r="E94" s="120"/>
      <c r="F94" s="170"/>
      <c r="G94" s="170"/>
      <c r="H94" s="170"/>
      <c r="I94" s="111"/>
      <c r="J94" s="43"/>
      <c r="K94" s="40"/>
    </row>
    <row r="95" spans="1:11" x14ac:dyDescent="0.2">
      <c r="A95" s="115"/>
      <c r="B95" s="118"/>
      <c r="C95" s="34" t="s">
        <v>96</v>
      </c>
      <c r="D95" s="178"/>
      <c r="E95" s="121"/>
      <c r="F95" s="171"/>
      <c r="G95" s="171"/>
      <c r="H95" s="171"/>
      <c r="I95" s="112"/>
      <c r="J95" s="43"/>
      <c r="K95" s="40"/>
    </row>
    <row r="96" spans="1:11" x14ac:dyDescent="0.2">
      <c r="A96" s="113" t="s">
        <v>61</v>
      </c>
      <c r="B96" s="116" t="s">
        <v>95</v>
      </c>
      <c r="C96" s="34" t="s">
        <v>96</v>
      </c>
      <c r="D96" s="176" t="s">
        <v>5</v>
      </c>
      <c r="E96" s="119"/>
      <c r="F96" s="169" t="str">
        <f t="shared" ref="F96" si="15">IFERROR(ROUND(AVERAGE(K96:K100),2),"0")</f>
        <v>0</v>
      </c>
      <c r="G96" s="169">
        <f>ROUND(E96*F96,2)</f>
        <v>0</v>
      </c>
      <c r="H96" s="169">
        <f>ROUND(G96*$D$7,2)</f>
        <v>0</v>
      </c>
      <c r="I96" s="110"/>
      <c r="J96" s="43"/>
      <c r="K96" s="40"/>
    </row>
    <row r="97" spans="1:11" x14ac:dyDescent="0.2">
      <c r="A97" s="114"/>
      <c r="B97" s="117"/>
      <c r="C97" s="34" t="s">
        <v>96</v>
      </c>
      <c r="D97" s="177"/>
      <c r="E97" s="120"/>
      <c r="F97" s="170"/>
      <c r="G97" s="170"/>
      <c r="H97" s="170"/>
      <c r="I97" s="111"/>
      <c r="J97" s="43"/>
      <c r="K97" s="40"/>
    </row>
    <row r="98" spans="1:11" x14ac:dyDescent="0.2">
      <c r="A98" s="114"/>
      <c r="B98" s="117"/>
      <c r="C98" s="34" t="s">
        <v>96</v>
      </c>
      <c r="D98" s="177"/>
      <c r="E98" s="120"/>
      <c r="F98" s="170"/>
      <c r="G98" s="170"/>
      <c r="H98" s="170"/>
      <c r="I98" s="111"/>
      <c r="J98" s="43"/>
      <c r="K98" s="40"/>
    </row>
    <row r="99" spans="1:11" x14ac:dyDescent="0.2">
      <c r="A99" s="114"/>
      <c r="B99" s="117"/>
      <c r="C99" s="34" t="s">
        <v>96</v>
      </c>
      <c r="D99" s="177"/>
      <c r="E99" s="120"/>
      <c r="F99" s="170"/>
      <c r="G99" s="170"/>
      <c r="H99" s="170"/>
      <c r="I99" s="111"/>
      <c r="J99" s="43"/>
      <c r="K99" s="40"/>
    </row>
    <row r="100" spans="1:11" x14ac:dyDescent="0.2">
      <c r="A100" s="115"/>
      <c r="B100" s="118"/>
      <c r="C100" s="34" t="s">
        <v>96</v>
      </c>
      <c r="D100" s="178"/>
      <c r="E100" s="121"/>
      <c r="F100" s="171"/>
      <c r="G100" s="171"/>
      <c r="H100" s="171"/>
      <c r="I100" s="112"/>
      <c r="J100" s="43"/>
      <c r="K100" s="40"/>
    </row>
    <row r="101" spans="1:11" x14ac:dyDescent="0.2">
      <c r="A101" s="113" t="s">
        <v>62</v>
      </c>
      <c r="B101" s="116" t="s">
        <v>95</v>
      </c>
      <c r="C101" s="34" t="s">
        <v>96</v>
      </c>
      <c r="D101" s="176" t="s">
        <v>5</v>
      </c>
      <c r="E101" s="119"/>
      <c r="F101" s="169" t="str">
        <f t="shared" ref="F101" si="16">IFERROR(ROUND(AVERAGE(K101:K105),2),"0")</f>
        <v>0</v>
      </c>
      <c r="G101" s="169">
        <f>ROUND(E101*F101,2)</f>
        <v>0</v>
      </c>
      <c r="H101" s="169">
        <f>ROUND(G101*$D$7,2)</f>
        <v>0</v>
      </c>
      <c r="I101" s="110"/>
      <c r="J101" s="43"/>
      <c r="K101" s="40"/>
    </row>
    <row r="102" spans="1:11" x14ac:dyDescent="0.2">
      <c r="A102" s="114"/>
      <c r="B102" s="117"/>
      <c r="C102" s="34" t="s">
        <v>96</v>
      </c>
      <c r="D102" s="177"/>
      <c r="E102" s="120"/>
      <c r="F102" s="170"/>
      <c r="G102" s="170"/>
      <c r="H102" s="170"/>
      <c r="I102" s="111"/>
      <c r="J102" s="43"/>
      <c r="K102" s="40"/>
    </row>
    <row r="103" spans="1:11" x14ac:dyDescent="0.2">
      <c r="A103" s="114"/>
      <c r="B103" s="117"/>
      <c r="C103" s="34" t="s">
        <v>96</v>
      </c>
      <c r="D103" s="177"/>
      <c r="E103" s="120"/>
      <c r="F103" s="170"/>
      <c r="G103" s="170"/>
      <c r="H103" s="170"/>
      <c r="I103" s="111"/>
      <c r="J103" s="43"/>
      <c r="K103" s="40"/>
    </row>
    <row r="104" spans="1:11" x14ac:dyDescent="0.2">
      <c r="A104" s="114"/>
      <c r="B104" s="117"/>
      <c r="C104" s="34" t="s">
        <v>96</v>
      </c>
      <c r="D104" s="177"/>
      <c r="E104" s="120"/>
      <c r="F104" s="170"/>
      <c r="G104" s="170"/>
      <c r="H104" s="170"/>
      <c r="I104" s="111"/>
      <c r="J104" s="43"/>
      <c r="K104" s="40"/>
    </row>
    <row r="105" spans="1:11" x14ac:dyDescent="0.2">
      <c r="A105" s="115"/>
      <c r="B105" s="118"/>
      <c r="C105" s="34" t="s">
        <v>96</v>
      </c>
      <c r="D105" s="178"/>
      <c r="E105" s="121"/>
      <c r="F105" s="171"/>
      <c r="G105" s="171"/>
      <c r="H105" s="171"/>
      <c r="I105" s="112"/>
      <c r="J105" s="43"/>
      <c r="K105" s="40"/>
    </row>
    <row r="106" spans="1:11" x14ac:dyDescent="0.2">
      <c r="A106" s="113" t="s">
        <v>63</v>
      </c>
      <c r="B106" s="116" t="s">
        <v>95</v>
      </c>
      <c r="C106" s="34" t="s">
        <v>96</v>
      </c>
      <c r="D106" s="176" t="s">
        <v>5</v>
      </c>
      <c r="E106" s="119"/>
      <c r="F106" s="169" t="str">
        <f t="shared" ref="F106" si="17">IFERROR(ROUND(AVERAGE(K106:K110),2),"0")</f>
        <v>0</v>
      </c>
      <c r="G106" s="169">
        <f>ROUND(E106*F106,2)</f>
        <v>0</v>
      </c>
      <c r="H106" s="169">
        <f>ROUND(G106*$D$7,2)</f>
        <v>0</v>
      </c>
      <c r="I106" s="110"/>
      <c r="J106" s="43"/>
      <c r="K106" s="40"/>
    </row>
    <row r="107" spans="1:11" x14ac:dyDescent="0.2">
      <c r="A107" s="114"/>
      <c r="B107" s="117"/>
      <c r="C107" s="34" t="s">
        <v>96</v>
      </c>
      <c r="D107" s="177"/>
      <c r="E107" s="120"/>
      <c r="F107" s="170"/>
      <c r="G107" s="170"/>
      <c r="H107" s="170"/>
      <c r="I107" s="111"/>
      <c r="J107" s="43"/>
      <c r="K107" s="40"/>
    </row>
    <row r="108" spans="1:11" x14ac:dyDescent="0.2">
      <c r="A108" s="114"/>
      <c r="B108" s="117"/>
      <c r="C108" s="34" t="s">
        <v>96</v>
      </c>
      <c r="D108" s="177"/>
      <c r="E108" s="120"/>
      <c r="F108" s="170"/>
      <c r="G108" s="170"/>
      <c r="H108" s="170"/>
      <c r="I108" s="111"/>
      <c r="J108" s="43"/>
      <c r="K108" s="40"/>
    </row>
    <row r="109" spans="1:11" x14ac:dyDescent="0.2">
      <c r="A109" s="114"/>
      <c r="B109" s="117"/>
      <c r="C109" s="34" t="s">
        <v>96</v>
      </c>
      <c r="D109" s="177"/>
      <c r="E109" s="120"/>
      <c r="F109" s="170"/>
      <c r="G109" s="170"/>
      <c r="H109" s="170"/>
      <c r="I109" s="111"/>
      <c r="J109" s="43"/>
      <c r="K109" s="40"/>
    </row>
    <row r="110" spans="1:11" x14ac:dyDescent="0.2">
      <c r="A110" s="115"/>
      <c r="B110" s="118"/>
      <c r="C110" s="34" t="s">
        <v>96</v>
      </c>
      <c r="D110" s="178"/>
      <c r="E110" s="121"/>
      <c r="F110" s="171"/>
      <c r="G110" s="171"/>
      <c r="H110" s="171"/>
      <c r="I110" s="112"/>
      <c r="J110" s="43"/>
      <c r="K110" s="40"/>
    </row>
    <row r="111" spans="1:11" x14ac:dyDescent="0.2">
      <c r="A111" s="113" t="s">
        <v>64</v>
      </c>
      <c r="B111" s="116" t="s">
        <v>95</v>
      </c>
      <c r="C111" s="34" t="s">
        <v>96</v>
      </c>
      <c r="D111" s="176" t="s">
        <v>5</v>
      </c>
      <c r="E111" s="119"/>
      <c r="F111" s="169" t="str">
        <f t="shared" ref="F111" si="18">IFERROR(ROUND(AVERAGE(K111:K115),2),"0")</f>
        <v>0</v>
      </c>
      <c r="G111" s="169">
        <f>ROUND(E111*F111,2)</f>
        <v>0</v>
      </c>
      <c r="H111" s="169">
        <f>ROUND(G111*$D$7,2)</f>
        <v>0</v>
      </c>
      <c r="I111" s="110"/>
      <c r="J111" s="43"/>
      <c r="K111" s="40"/>
    </row>
    <row r="112" spans="1:11" x14ac:dyDescent="0.2">
      <c r="A112" s="114"/>
      <c r="B112" s="117"/>
      <c r="C112" s="34" t="s">
        <v>96</v>
      </c>
      <c r="D112" s="177"/>
      <c r="E112" s="120"/>
      <c r="F112" s="170"/>
      <c r="G112" s="170"/>
      <c r="H112" s="170"/>
      <c r="I112" s="111"/>
      <c r="J112" s="43"/>
      <c r="K112" s="40"/>
    </row>
    <row r="113" spans="1:11" x14ac:dyDescent="0.2">
      <c r="A113" s="114"/>
      <c r="B113" s="117"/>
      <c r="C113" s="34" t="s">
        <v>96</v>
      </c>
      <c r="D113" s="177"/>
      <c r="E113" s="120"/>
      <c r="F113" s="170"/>
      <c r="G113" s="170"/>
      <c r="H113" s="170"/>
      <c r="I113" s="111"/>
      <c r="J113" s="43"/>
      <c r="K113" s="40"/>
    </row>
    <row r="114" spans="1:11" x14ac:dyDescent="0.2">
      <c r="A114" s="114"/>
      <c r="B114" s="117"/>
      <c r="C114" s="34" t="s">
        <v>96</v>
      </c>
      <c r="D114" s="177"/>
      <c r="E114" s="120"/>
      <c r="F114" s="170"/>
      <c r="G114" s="170"/>
      <c r="H114" s="170"/>
      <c r="I114" s="111"/>
      <c r="J114" s="43"/>
      <c r="K114" s="40"/>
    </row>
    <row r="115" spans="1:11" x14ac:dyDescent="0.2">
      <c r="A115" s="115"/>
      <c r="B115" s="118"/>
      <c r="C115" s="34" t="s">
        <v>96</v>
      </c>
      <c r="D115" s="178"/>
      <c r="E115" s="121"/>
      <c r="F115" s="171"/>
      <c r="G115" s="171"/>
      <c r="H115" s="171"/>
      <c r="I115" s="112"/>
      <c r="J115" s="43"/>
      <c r="K115" s="40"/>
    </row>
    <row r="116" spans="1:11" ht="12.75" customHeight="1" x14ac:dyDescent="0.2">
      <c r="A116" s="35" t="s">
        <v>65</v>
      </c>
      <c r="B116" s="123" t="s">
        <v>78</v>
      </c>
      <c r="C116" s="124"/>
      <c r="D116" s="124"/>
      <c r="E116" s="124"/>
      <c r="F116" s="125"/>
      <c r="G116" s="161">
        <f>SUM(G117,G124,G131,G138,G145,G152,G159,G166,G173,G180)</f>
        <v>0</v>
      </c>
      <c r="H116" s="161">
        <f>SUM(H117,H124,H131,H138,H145,H152,H159,H166,H173,H180)</f>
        <v>0</v>
      </c>
      <c r="I116" s="42"/>
      <c r="J116" s="29"/>
    </row>
    <row r="117" spans="1:11" ht="12.75" customHeight="1" x14ac:dyDescent="0.2">
      <c r="A117" s="107" t="s">
        <v>66</v>
      </c>
      <c r="B117" s="104" t="s">
        <v>119</v>
      </c>
      <c r="C117" s="179" t="s">
        <v>120</v>
      </c>
      <c r="D117" s="181"/>
      <c r="E117" s="182"/>
      <c r="F117" s="174"/>
      <c r="G117" s="172">
        <f>SUM(G118:G123)</f>
        <v>0</v>
      </c>
      <c r="H117" s="172">
        <f>ROUND(G117*$D$7,2)</f>
        <v>0</v>
      </c>
      <c r="I117" s="104"/>
    </row>
    <row r="118" spans="1:11" x14ac:dyDescent="0.2">
      <c r="A118" s="108"/>
      <c r="B118" s="105"/>
      <c r="C118" s="180" t="s">
        <v>121</v>
      </c>
      <c r="D118" s="44"/>
      <c r="E118" s="45"/>
      <c r="F118" s="40"/>
      <c r="G118" s="174">
        <f t="shared" ref="G118:G123" si="19">ROUND(E118*F118,2)</f>
        <v>0</v>
      </c>
      <c r="H118" s="46"/>
      <c r="I118" s="105"/>
    </row>
    <row r="119" spans="1:11" ht="13.5" customHeight="1" x14ac:dyDescent="0.2">
      <c r="A119" s="108"/>
      <c r="B119" s="105"/>
      <c r="C119" s="180" t="s">
        <v>122</v>
      </c>
      <c r="D119" s="44"/>
      <c r="E119" s="45"/>
      <c r="F119" s="40"/>
      <c r="G119" s="174">
        <f t="shared" si="19"/>
        <v>0</v>
      </c>
      <c r="H119" s="46"/>
      <c r="I119" s="105"/>
    </row>
    <row r="120" spans="1:11" x14ac:dyDescent="0.2">
      <c r="A120" s="108"/>
      <c r="B120" s="105"/>
      <c r="C120" s="180" t="s">
        <v>123</v>
      </c>
      <c r="D120" s="44"/>
      <c r="E120" s="45"/>
      <c r="F120" s="40"/>
      <c r="G120" s="174">
        <f t="shared" si="19"/>
        <v>0</v>
      </c>
      <c r="H120" s="46"/>
      <c r="I120" s="105"/>
    </row>
    <row r="121" spans="1:11" x14ac:dyDescent="0.2">
      <c r="A121" s="108"/>
      <c r="B121" s="105"/>
      <c r="C121" s="180" t="s">
        <v>124</v>
      </c>
      <c r="D121" s="44"/>
      <c r="E121" s="45"/>
      <c r="F121" s="40"/>
      <c r="G121" s="174">
        <f t="shared" si="19"/>
        <v>0</v>
      </c>
      <c r="H121" s="46"/>
      <c r="I121" s="105"/>
    </row>
    <row r="122" spans="1:11" x14ac:dyDescent="0.2">
      <c r="A122" s="108"/>
      <c r="B122" s="105"/>
      <c r="C122" s="46" t="s">
        <v>125</v>
      </c>
      <c r="D122" s="44"/>
      <c r="E122" s="45"/>
      <c r="F122" s="40"/>
      <c r="G122" s="174">
        <f t="shared" si="19"/>
        <v>0</v>
      </c>
      <c r="H122" s="46"/>
      <c r="I122" s="105"/>
    </row>
    <row r="123" spans="1:11" x14ac:dyDescent="0.2">
      <c r="A123" s="109"/>
      <c r="B123" s="106"/>
      <c r="C123" s="46" t="s">
        <v>125</v>
      </c>
      <c r="D123" s="44"/>
      <c r="E123" s="45"/>
      <c r="F123" s="40"/>
      <c r="G123" s="174">
        <f t="shared" si="19"/>
        <v>0</v>
      </c>
      <c r="H123" s="46"/>
      <c r="I123" s="106"/>
    </row>
    <row r="124" spans="1:11" ht="12.75" customHeight="1" x14ac:dyDescent="0.2">
      <c r="A124" s="107" t="s">
        <v>67</v>
      </c>
      <c r="B124" s="104" t="s">
        <v>119</v>
      </c>
      <c r="C124" s="179" t="s">
        <v>120</v>
      </c>
      <c r="D124" s="181"/>
      <c r="E124" s="182"/>
      <c r="F124" s="174"/>
      <c r="G124" s="172">
        <f>SUM(G125:G130)</f>
        <v>0</v>
      </c>
      <c r="H124" s="172">
        <f>ROUND(G124*$D$7,2)</f>
        <v>0</v>
      </c>
      <c r="I124" s="104"/>
    </row>
    <row r="125" spans="1:11" x14ac:dyDescent="0.2">
      <c r="A125" s="108"/>
      <c r="B125" s="105"/>
      <c r="C125" s="180" t="s">
        <v>121</v>
      </c>
      <c r="D125" s="44"/>
      <c r="E125" s="45"/>
      <c r="F125" s="40"/>
      <c r="G125" s="174">
        <f t="shared" ref="G125:G130" si="20">ROUND(E125*F125,2)</f>
        <v>0</v>
      </c>
      <c r="H125" s="46"/>
      <c r="I125" s="105"/>
    </row>
    <row r="126" spans="1:11" x14ac:dyDescent="0.2">
      <c r="A126" s="108"/>
      <c r="B126" s="105"/>
      <c r="C126" s="180" t="s">
        <v>122</v>
      </c>
      <c r="D126" s="44"/>
      <c r="E126" s="45"/>
      <c r="F126" s="40"/>
      <c r="G126" s="174">
        <f t="shared" si="20"/>
        <v>0</v>
      </c>
      <c r="H126" s="46"/>
      <c r="I126" s="105"/>
    </row>
    <row r="127" spans="1:11" x14ac:dyDescent="0.2">
      <c r="A127" s="108"/>
      <c r="B127" s="105"/>
      <c r="C127" s="180" t="s">
        <v>123</v>
      </c>
      <c r="D127" s="44"/>
      <c r="E127" s="45"/>
      <c r="F127" s="40"/>
      <c r="G127" s="174">
        <f t="shared" si="20"/>
        <v>0</v>
      </c>
      <c r="H127" s="46"/>
      <c r="I127" s="105"/>
    </row>
    <row r="128" spans="1:11" x14ac:dyDescent="0.2">
      <c r="A128" s="108"/>
      <c r="B128" s="105"/>
      <c r="C128" s="180" t="s">
        <v>124</v>
      </c>
      <c r="D128" s="44"/>
      <c r="E128" s="45"/>
      <c r="F128" s="40"/>
      <c r="G128" s="174">
        <f t="shared" si="20"/>
        <v>0</v>
      </c>
      <c r="H128" s="46"/>
      <c r="I128" s="105"/>
    </row>
    <row r="129" spans="1:9" x14ac:dyDescent="0.2">
      <c r="A129" s="108"/>
      <c r="B129" s="105"/>
      <c r="C129" s="46" t="s">
        <v>125</v>
      </c>
      <c r="D129" s="44"/>
      <c r="E129" s="45"/>
      <c r="F129" s="40"/>
      <c r="G129" s="174">
        <f t="shared" si="20"/>
        <v>0</v>
      </c>
      <c r="H129" s="46"/>
      <c r="I129" s="105"/>
    </row>
    <row r="130" spans="1:9" x14ac:dyDescent="0.2">
      <c r="A130" s="109"/>
      <c r="B130" s="106"/>
      <c r="C130" s="46" t="s">
        <v>125</v>
      </c>
      <c r="D130" s="44"/>
      <c r="E130" s="45"/>
      <c r="F130" s="40"/>
      <c r="G130" s="174">
        <f t="shared" si="20"/>
        <v>0</v>
      </c>
      <c r="H130" s="46"/>
      <c r="I130" s="106"/>
    </row>
    <row r="131" spans="1:9" ht="12.75" customHeight="1" x14ac:dyDescent="0.2">
      <c r="A131" s="107" t="s">
        <v>68</v>
      </c>
      <c r="B131" s="104" t="s">
        <v>119</v>
      </c>
      <c r="C131" s="179" t="s">
        <v>120</v>
      </c>
      <c r="D131" s="181"/>
      <c r="E131" s="182"/>
      <c r="F131" s="174"/>
      <c r="G131" s="172">
        <f>SUM(G132:G137)</f>
        <v>0</v>
      </c>
      <c r="H131" s="172">
        <f>ROUND(G131*$D$7,2)</f>
        <v>0</v>
      </c>
      <c r="I131" s="104"/>
    </row>
    <row r="132" spans="1:9" x14ac:dyDescent="0.2">
      <c r="A132" s="108"/>
      <c r="B132" s="105"/>
      <c r="C132" s="180" t="s">
        <v>121</v>
      </c>
      <c r="D132" s="44"/>
      <c r="E132" s="45"/>
      <c r="F132" s="40"/>
      <c r="G132" s="174">
        <f t="shared" ref="G132:G137" si="21">ROUND(E132*F132,2)</f>
        <v>0</v>
      </c>
      <c r="H132" s="46"/>
      <c r="I132" s="105"/>
    </row>
    <row r="133" spans="1:9" x14ac:dyDescent="0.2">
      <c r="A133" s="108"/>
      <c r="B133" s="105"/>
      <c r="C133" s="180" t="s">
        <v>122</v>
      </c>
      <c r="D133" s="44"/>
      <c r="E133" s="45"/>
      <c r="F133" s="40"/>
      <c r="G133" s="174">
        <f t="shared" si="21"/>
        <v>0</v>
      </c>
      <c r="H133" s="46"/>
      <c r="I133" s="105"/>
    </row>
    <row r="134" spans="1:9" x14ac:dyDescent="0.2">
      <c r="A134" s="108"/>
      <c r="B134" s="105"/>
      <c r="C134" s="180" t="s">
        <v>123</v>
      </c>
      <c r="D134" s="44"/>
      <c r="E134" s="45"/>
      <c r="F134" s="40"/>
      <c r="G134" s="174">
        <f t="shared" si="21"/>
        <v>0</v>
      </c>
      <c r="H134" s="46"/>
      <c r="I134" s="105"/>
    </row>
    <row r="135" spans="1:9" x14ac:dyDescent="0.2">
      <c r="A135" s="108"/>
      <c r="B135" s="105"/>
      <c r="C135" s="180" t="s">
        <v>124</v>
      </c>
      <c r="D135" s="44"/>
      <c r="E135" s="45"/>
      <c r="F135" s="40"/>
      <c r="G135" s="174">
        <f t="shared" si="21"/>
        <v>0</v>
      </c>
      <c r="H135" s="46"/>
      <c r="I135" s="105"/>
    </row>
    <row r="136" spans="1:9" x14ac:dyDescent="0.2">
      <c r="A136" s="108"/>
      <c r="B136" s="105"/>
      <c r="C136" s="46" t="s">
        <v>125</v>
      </c>
      <c r="D136" s="44"/>
      <c r="E136" s="45"/>
      <c r="F136" s="40"/>
      <c r="G136" s="174">
        <f t="shared" si="21"/>
        <v>0</v>
      </c>
      <c r="H136" s="46"/>
      <c r="I136" s="105"/>
    </row>
    <row r="137" spans="1:9" x14ac:dyDescent="0.2">
      <c r="A137" s="109"/>
      <c r="B137" s="106"/>
      <c r="C137" s="46" t="s">
        <v>125</v>
      </c>
      <c r="D137" s="44"/>
      <c r="E137" s="45"/>
      <c r="F137" s="40"/>
      <c r="G137" s="174">
        <f t="shared" si="21"/>
        <v>0</v>
      </c>
      <c r="H137" s="46"/>
      <c r="I137" s="106"/>
    </row>
    <row r="138" spans="1:9" ht="12.75" customHeight="1" x14ac:dyDescent="0.2">
      <c r="A138" s="107" t="s">
        <v>69</v>
      </c>
      <c r="B138" s="104" t="s">
        <v>119</v>
      </c>
      <c r="C138" s="179" t="s">
        <v>120</v>
      </c>
      <c r="D138" s="181"/>
      <c r="E138" s="182"/>
      <c r="F138" s="174"/>
      <c r="G138" s="172">
        <f>SUM(G139:G144)</f>
        <v>0</v>
      </c>
      <c r="H138" s="172">
        <f>ROUND(G138*$D$7,2)</f>
        <v>0</v>
      </c>
      <c r="I138" s="104"/>
    </row>
    <row r="139" spans="1:9" ht="12.75" customHeight="1" x14ac:dyDescent="0.2">
      <c r="A139" s="108"/>
      <c r="B139" s="105"/>
      <c r="C139" s="180" t="s">
        <v>121</v>
      </c>
      <c r="D139" s="44"/>
      <c r="E139" s="45"/>
      <c r="F139" s="40"/>
      <c r="G139" s="174">
        <f t="shared" ref="G139:G144" si="22">ROUND(E139*F139,2)</f>
        <v>0</v>
      </c>
      <c r="H139" s="46"/>
      <c r="I139" s="105"/>
    </row>
    <row r="140" spans="1:9" ht="12.75" customHeight="1" x14ac:dyDescent="0.2">
      <c r="A140" s="108"/>
      <c r="B140" s="105"/>
      <c r="C140" s="180" t="s">
        <v>122</v>
      </c>
      <c r="D140" s="44"/>
      <c r="E140" s="45"/>
      <c r="F140" s="40"/>
      <c r="G140" s="174">
        <f t="shared" si="22"/>
        <v>0</v>
      </c>
      <c r="H140" s="46"/>
      <c r="I140" s="105"/>
    </row>
    <row r="141" spans="1:9" ht="12.75" customHeight="1" x14ac:dyDescent="0.2">
      <c r="A141" s="108"/>
      <c r="B141" s="105"/>
      <c r="C141" s="180" t="s">
        <v>123</v>
      </c>
      <c r="D141" s="44"/>
      <c r="E141" s="45"/>
      <c r="F141" s="40"/>
      <c r="G141" s="174">
        <f t="shared" si="22"/>
        <v>0</v>
      </c>
      <c r="H141" s="46"/>
      <c r="I141" s="105"/>
    </row>
    <row r="142" spans="1:9" ht="12.75" customHeight="1" x14ac:dyDescent="0.2">
      <c r="A142" s="108"/>
      <c r="B142" s="105"/>
      <c r="C142" s="180" t="s">
        <v>124</v>
      </c>
      <c r="D142" s="44"/>
      <c r="E142" s="45"/>
      <c r="F142" s="40"/>
      <c r="G142" s="174">
        <f t="shared" si="22"/>
        <v>0</v>
      </c>
      <c r="H142" s="46"/>
      <c r="I142" s="105"/>
    </row>
    <row r="143" spans="1:9" ht="12.75" customHeight="1" x14ac:dyDescent="0.2">
      <c r="A143" s="108"/>
      <c r="B143" s="105"/>
      <c r="C143" s="46" t="s">
        <v>125</v>
      </c>
      <c r="D143" s="44"/>
      <c r="E143" s="45"/>
      <c r="F143" s="40"/>
      <c r="G143" s="174">
        <f t="shared" si="22"/>
        <v>0</v>
      </c>
      <c r="H143" s="46"/>
      <c r="I143" s="105"/>
    </row>
    <row r="144" spans="1:9" ht="12.75" customHeight="1" x14ac:dyDescent="0.2">
      <c r="A144" s="109"/>
      <c r="B144" s="106"/>
      <c r="C144" s="46" t="s">
        <v>125</v>
      </c>
      <c r="D144" s="44"/>
      <c r="E144" s="45"/>
      <c r="F144" s="40"/>
      <c r="G144" s="174">
        <f t="shared" si="22"/>
        <v>0</v>
      </c>
      <c r="H144" s="46"/>
      <c r="I144" s="106"/>
    </row>
    <row r="145" spans="1:19" ht="12.75" customHeight="1" x14ac:dyDescent="0.2">
      <c r="A145" s="107" t="s">
        <v>70</v>
      </c>
      <c r="B145" s="104" t="s">
        <v>119</v>
      </c>
      <c r="C145" s="179" t="s">
        <v>120</v>
      </c>
      <c r="D145" s="181"/>
      <c r="E145" s="182"/>
      <c r="F145" s="174"/>
      <c r="G145" s="172">
        <f>SUM(G146:G151)</f>
        <v>0</v>
      </c>
      <c r="H145" s="172">
        <f>ROUND(G145*$D$7,2)</f>
        <v>0</v>
      </c>
      <c r="I145" s="104"/>
    </row>
    <row r="146" spans="1:19" ht="12.75" customHeight="1" x14ac:dyDescent="0.2">
      <c r="A146" s="108"/>
      <c r="B146" s="105"/>
      <c r="C146" s="180" t="s">
        <v>121</v>
      </c>
      <c r="D146" s="44"/>
      <c r="E146" s="45"/>
      <c r="F146" s="40"/>
      <c r="G146" s="174">
        <f t="shared" ref="G146:G151" si="23">ROUND(E146*F146,2)</f>
        <v>0</v>
      </c>
      <c r="H146" s="46"/>
      <c r="I146" s="105"/>
    </row>
    <row r="147" spans="1:19" ht="12.75" customHeight="1" x14ac:dyDescent="0.2">
      <c r="A147" s="108"/>
      <c r="B147" s="105"/>
      <c r="C147" s="180" t="s">
        <v>122</v>
      </c>
      <c r="D147" s="44"/>
      <c r="E147" s="45"/>
      <c r="F147" s="40"/>
      <c r="G147" s="174">
        <f t="shared" si="23"/>
        <v>0</v>
      </c>
      <c r="H147" s="46"/>
      <c r="I147" s="105"/>
    </row>
    <row r="148" spans="1:19" ht="12.75" customHeight="1" x14ac:dyDescent="0.2">
      <c r="A148" s="108"/>
      <c r="B148" s="105"/>
      <c r="C148" s="180" t="s">
        <v>123</v>
      </c>
      <c r="D148" s="44"/>
      <c r="E148" s="45"/>
      <c r="F148" s="40"/>
      <c r="G148" s="174">
        <f t="shared" si="23"/>
        <v>0</v>
      </c>
      <c r="H148" s="46"/>
      <c r="I148" s="105"/>
    </row>
    <row r="149" spans="1:19" ht="12.75" customHeight="1" x14ac:dyDescent="0.2">
      <c r="A149" s="108"/>
      <c r="B149" s="105"/>
      <c r="C149" s="180" t="s">
        <v>124</v>
      </c>
      <c r="D149" s="44"/>
      <c r="E149" s="45"/>
      <c r="F149" s="40"/>
      <c r="G149" s="174">
        <f t="shared" si="23"/>
        <v>0</v>
      </c>
      <c r="H149" s="46"/>
      <c r="I149" s="105"/>
    </row>
    <row r="150" spans="1:19" ht="12.75" customHeight="1" x14ac:dyDescent="0.2">
      <c r="A150" s="108"/>
      <c r="B150" s="105"/>
      <c r="C150" s="46" t="s">
        <v>125</v>
      </c>
      <c r="D150" s="44"/>
      <c r="E150" s="45"/>
      <c r="F150" s="40"/>
      <c r="G150" s="174">
        <f t="shared" si="23"/>
        <v>0</v>
      </c>
      <c r="H150" s="46"/>
      <c r="I150" s="105"/>
    </row>
    <row r="151" spans="1:19" ht="12.75" customHeight="1" x14ac:dyDescent="0.2">
      <c r="A151" s="109"/>
      <c r="B151" s="106"/>
      <c r="C151" s="46" t="s">
        <v>125</v>
      </c>
      <c r="D151" s="44"/>
      <c r="E151" s="45"/>
      <c r="F151" s="40"/>
      <c r="G151" s="174">
        <f t="shared" si="23"/>
        <v>0</v>
      </c>
      <c r="H151" s="46"/>
      <c r="I151" s="106"/>
    </row>
    <row r="152" spans="1:19" ht="12.75" customHeight="1" x14ac:dyDescent="0.25">
      <c r="A152" s="107" t="s">
        <v>72</v>
      </c>
      <c r="B152" s="104" t="s">
        <v>119</v>
      </c>
      <c r="C152" s="179" t="s">
        <v>120</v>
      </c>
      <c r="D152" s="181"/>
      <c r="E152" s="182"/>
      <c r="F152" s="174"/>
      <c r="G152" s="172">
        <f>SUM(G153:G158)</f>
        <v>0</v>
      </c>
      <c r="H152" s="172">
        <f>ROUND(G152*$D$7,2)</f>
        <v>0</v>
      </c>
      <c r="I152" s="104"/>
      <c r="K152"/>
      <c r="L152"/>
      <c r="M152"/>
      <c r="N152"/>
      <c r="O152"/>
      <c r="P152"/>
      <c r="Q152"/>
      <c r="R152"/>
      <c r="S152"/>
    </row>
    <row r="153" spans="1:19" ht="12.75" customHeight="1" x14ac:dyDescent="0.25">
      <c r="A153" s="108"/>
      <c r="B153" s="105"/>
      <c r="C153" s="180" t="s">
        <v>121</v>
      </c>
      <c r="D153" s="44"/>
      <c r="E153" s="45"/>
      <c r="F153" s="40"/>
      <c r="G153" s="174">
        <f t="shared" ref="G153:G158" si="24">ROUND(E153*F153,2)</f>
        <v>0</v>
      </c>
      <c r="H153" s="46"/>
      <c r="I153" s="105"/>
      <c r="K153"/>
      <c r="L153"/>
      <c r="M153"/>
      <c r="N153"/>
      <c r="O153"/>
      <c r="P153"/>
      <c r="Q153"/>
      <c r="R153"/>
      <c r="S153"/>
    </row>
    <row r="154" spans="1:19" ht="12.75" customHeight="1" x14ac:dyDescent="0.25">
      <c r="A154" s="108"/>
      <c r="B154" s="105"/>
      <c r="C154" s="180" t="s">
        <v>122</v>
      </c>
      <c r="D154" s="44"/>
      <c r="E154" s="45"/>
      <c r="F154" s="40"/>
      <c r="G154" s="174">
        <f t="shared" si="24"/>
        <v>0</v>
      </c>
      <c r="H154" s="46"/>
      <c r="I154" s="105"/>
      <c r="K154"/>
      <c r="L154"/>
      <c r="M154"/>
      <c r="N154"/>
      <c r="O154"/>
      <c r="P154"/>
      <c r="Q154"/>
      <c r="R154"/>
      <c r="S154"/>
    </row>
    <row r="155" spans="1:19" ht="12.75" customHeight="1" x14ac:dyDescent="0.25">
      <c r="A155" s="108"/>
      <c r="B155" s="105"/>
      <c r="C155" s="180" t="s">
        <v>123</v>
      </c>
      <c r="D155" s="44"/>
      <c r="E155" s="45"/>
      <c r="F155" s="40"/>
      <c r="G155" s="174">
        <f t="shared" si="24"/>
        <v>0</v>
      </c>
      <c r="H155" s="46"/>
      <c r="I155" s="105"/>
      <c r="K155"/>
      <c r="L155"/>
      <c r="M155"/>
      <c r="N155"/>
      <c r="O155"/>
      <c r="P155"/>
      <c r="Q155"/>
      <c r="R155"/>
      <c r="S155"/>
    </row>
    <row r="156" spans="1:19" ht="12.75" customHeight="1" x14ac:dyDescent="0.25">
      <c r="A156" s="108"/>
      <c r="B156" s="105"/>
      <c r="C156" s="180" t="s">
        <v>124</v>
      </c>
      <c r="D156" s="44"/>
      <c r="E156" s="45"/>
      <c r="F156" s="40"/>
      <c r="G156" s="174">
        <f t="shared" si="24"/>
        <v>0</v>
      </c>
      <c r="H156" s="46"/>
      <c r="I156" s="105"/>
      <c r="K156"/>
      <c r="L156"/>
      <c r="M156"/>
      <c r="N156"/>
      <c r="O156"/>
      <c r="P156"/>
      <c r="Q156"/>
      <c r="R156"/>
      <c r="S156"/>
    </row>
    <row r="157" spans="1:19" ht="12.75" customHeight="1" x14ac:dyDescent="0.25">
      <c r="A157" s="108"/>
      <c r="B157" s="105"/>
      <c r="C157" s="46" t="s">
        <v>125</v>
      </c>
      <c r="D157" s="44"/>
      <c r="E157" s="45"/>
      <c r="F157" s="40"/>
      <c r="G157" s="174">
        <f t="shared" si="24"/>
        <v>0</v>
      </c>
      <c r="H157" s="46"/>
      <c r="I157" s="105"/>
      <c r="K157"/>
      <c r="L157"/>
      <c r="M157"/>
      <c r="N157"/>
      <c r="O157"/>
      <c r="P157"/>
      <c r="Q157"/>
      <c r="R157"/>
      <c r="S157"/>
    </row>
    <row r="158" spans="1:19" ht="12.75" customHeight="1" x14ac:dyDescent="0.25">
      <c r="A158" s="109"/>
      <c r="B158" s="106"/>
      <c r="C158" s="46" t="s">
        <v>125</v>
      </c>
      <c r="D158" s="44"/>
      <c r="E158" s="45"/>
      <c r="F158" s="40"/>
      <c r="G158" s="174">
        <f t="shared" si="24"/>
        <v>0</v>
      </c>
      <c r="H158" s="46"/>
      <c r="I158" s="106"/>
      <c r="K158"/>
      <c r="L158"/>
      <c r="M158"/>
      <c r="N158"/>
      <c r="O158"/>
      <c r="P158"/>
      <c r="Q158"/>
      <c r="R158"/>
      <c r="S158"/>
    </row>
    <row r="159" spans="1:19" ht="12.75" customHeight="1" x14ac:dyDescent="0.25">
      <c r="A159" s="107" t="s">
        <v>73</v>
      </c>
      <c r="B159" s="104" t="s">
        <v>119</v>
      </c>
      <c r="C159" s="179" t="s">
        <v>120</v>
      </c>
      <c r="D159" s="181"/>
      <c r="E159" s="182"/>
      <c r="F159" s="174"/>
      <c r="G159" s="172">
        <f>SUM(G160:G165)</f>
        <v>0</v>
      </c>
      <c r="H159" s="172">
        <f>ROUND(G159*$D$7,2)</f>
        <v>0</v>
      </c>
      <c r="I159" s="104"/>
      <c r="K159"/>
      <c r="L159"/>
      <c r="M159"/>
      <c r="N159"/>
      <c r="O159"/>
      <c r="P159"/>
      <c r="Q159"/>
      <c r="R159"/>
      <c r="S159"/>
    </row>
    <row r="160" spans="1:19" ht="12.75" customHeight="1" x14ac:dyDescent="0.25">
      <c r="A160" s="108"/>
      <c r="B160" s="105"/>
      <c r="C160" s="180" t="s">
        <v>121</v>
      </c>
      <c r="D160" s="44"/>
      <c r="E160" s="45"/>
      <c r="F160" s="40"/>
      <c r="G160" s="174">
        <f t="shared" ref="G160:G165" si="25">ROUND(E160*F160,2)</f>
        <v>0</v>
      </c>
      <c r="H160" s="46"/>
      <c r="I160" s="105"/>
      <c r="K160"/>
      <c r="L160"/>
      <c r="M160"/>
      <c r="N160"/>
      <c r="O160"/>
      <c r="P160"/>
      <c r="Q160"/>
      <c r="R160"/>
      <c r="S160"/>
    </row>
    <row r="161" spans="1:19" ht="12.75" customHeight="1" x14ac:dyDescent="0.25">
      <c r="A161" s="108"/>
      <c r="B161" s="105"/>
      <c r="C161" s="180" t="s">
        <v>122</v>
      </c>
      <c r="D161" s="44"/>
      <c r="E161" s="45"/>
      <c r="F161" s="40"/>
      <c r="G161" s="174">
        <f t="shared" si="25"/>
        <v>0</v>
      </c>
      <c r="H161" s="46"/>
      <c r="I161" s="105"/>
      <c r="K161"/>
      <c r="L161"/>
      <c r="M161"/>
      <c r="N161"/>
      <c r="O161"/>
      <c r="P161"/>
      <c r="Q161"/>
      <c r="R161"/>
      <c r="S161"/>
    </row>
    <row r="162" spans="1:19" ht="12.75" customHeight="1" x14ac:dyDescent="0.25">
      <c r="A162" s="108"/>
      <c r="B162" s="105"/>
      <c r="C162" s="180" t="s">
        <v>123</v>
      </c>
      <c r="D162" s="44"/>
      <c r="E162" s="45"/>
      <c r="F162" s="40"/>
      <c r="G162" s="174">
        <f t="shared" si="25"/>
        <v>0</v>
      </c>
      <c r="H162" s="46"/>
      <c r="I162" s="105"/>
      <c r="K162"/>
      <c r="L162"/>
      <c r="M162"/>
      <c r="N162"/>
      <c r="O162"/>
      <c r="P162"/>
      <c r="Q162"/>
      <c r="R162"/>
      <c r="S162"/>
    </row>
    <row r="163" spans="1:19" ht="12.75" customHeight="1" x14ac:dyDescent="0.25">
      <c r="A163" s="108"/>
      <c r="B163" s="105"/>
      <c r="C163" s="180" t="s">
        <v>124</v>
      </c>
      <c r="D163" s="44"/>
      <c r="E163" s="45"/>
      <c r="F163" s="40"/>
      <c r="G163" s="174">
        <f t="shared" si="25"/>
        <v>0</v>
      </c>
      <c r="H163" s="46"/>
      <c r="I163" s="105"/>
      <c r="K163"/>
      <c r="L163"/>
      <c r="M163"/>
      <c r="N163"/>
      <c r="O163"/>
      <c r="P163"/>
      <c r="Q163"/>
      <c r="R163"/>
      <c r="S163"/>
    </row>
    <row r="164" spans="1:19" ht="12.75" customHeight="1" x14ac:dyDescent="0.25">
      <c r="A164" s="108"/>
      <c r="B164" s="105"/>
      <c r="C164" s="46" t="s">
        <v>125</v>
      </c>
      <c r="D164" s="44"/>
      <c r="E164" s="45"/>
      <c r="F164" s="40"/>
      <c r="G164" s="174">
        <f t="shared" si="25"/>
        <v>0</v>
      </c>
      <c r="H164" s="46"/>
      <c r="I164" s="105"/>
      <c r="K164"/>
      <c r="L164"/>
      <c r="M164"/>
      <c r="N164"/>
      <c r="O164"/>
      <c r="P164"/>
      <c r="Q164"/>
      <c r="R164"/>
      <c r="S164"/>
    </row>
    <row r="165" spans="1:19" ht="12.75" customHeight="1" x14ac:dyDescent="0.25">
      <c r="A165" s="109"/>
      <c r="B165" s="106"/>
      <c r="C165" s="46" t="s">
        <v>125</v>
      </c>
      <c r="D165" s="44"/>
      <c r="E165" s="45"/>
      <c r="F165" s="40"/>
      <c r="G165" s="174">
        <f t="shared" si="25"/>
        <v>0</v>
      </c>
      <c r="H165" s="46"/>
      <c r="I165" s="106"/>
      <c r="K165"/>
      <c r="L165"/>
      <c r="M165"/>
      <c r="N165"/>
      <c r="O165"/>
      <c r="P165"/>
      <c r="Q165"/>
      <c r="R165"/>
      <c r="S165"/>
    </row>
    <row r="166" spans="1:19" ht="12.75" customHeight="1" x14ac:dyDescent="0.25">
      <c r="A166" s="107" t="s">
        <v>74</v>
      </c>
      <c r="B166" s="104" t="s">
        <v>119</v>
      </c>
      <c r="C166" s="179" t="s">
        <v>120</v>
      </c>
      <c r="D166" s="181"/>
      <c r="E166" s="182"/>
      <c r="F166" s="174"/>
      <c r="G166" s="172">
        <f>SUM(G167:G172)</f>
        <v>0</v>
      </c>
      <c r="H166" s="172">
        <f>ROUND(G166*$D$7,2)</f>
        <v>0</v>
      </c>
      <c r="I166" s="104"/>
      <c r="K166"/>
      <c r="L166"/>
      <c r="M166"/>
      <c r="N166"/>
      <c r="O166"/>
      <c r="P166"/>
      <c r="Q166"/>
      <c r="R166"/>
      <c r="S166"/>
    </row>
    <row r="167" spans="1:19" ht="12.75" customHeight="1" x14ac:dyDescent="0.25">
      <c r="A167" s="108"/>
      <c r="B167" s="105"/>
      <c r="C167" s="180" t="s">
        <v>121</v>
      </c>
      <c r="D167" s="44"/>
      <c r="E167" s="45"/>
      <c r="F167" s="40"/>
      <c r="G167" s="174">
        <f t="shared" ref="G167:G172" si="26">ROUND(E167*F167,2)</f>
        <v>0</v>
      </c>
      <c r="H167" s="46"/>
      <c r="I167" s="105"/>
      <c r="K167"/>
      <c r="L167"/>
      <c r="M167"/>
      <c r="N167"/>
      <c r="O167"/>
      <c r="P167"/>
      <c r="Q167"/>
      <c r="R167"/>
      <c r="S167"/>
    </row>
    <row r="168" spans="1:19" ht="12.75" customHeight="1" x14ac:dyDescent="0.25">
      <c r="A168" s="108"/>
      <c r="B168" s="105"/>
      <c r="C168" s="180" t="s">
        <v>122</v>
      </c>
      <c r="D168" s="44"/>
      <c r="E168" s="45"/>
      <c r="F168" s="40"/>
      <c r="G168" s="174">
        <f t="shared" si="26"/>
        <v>0</v>
      </c>
      <c r="H168" s="46"/>
      <c r="I168" s="105"/>
      <c r="K168"/>
      <c r="L168"/>
      <c r="M168"/>
      <c r="N168"/>
      <c r="O168"/>
      <c r="P168"/>
      <c r="Q168"/>
      <c r="R168"/>
      <c r="S168"/>
    </row>
    <row r="169" spans="1:19" ht="12.75" customHeight="1" x14ac:dyDescent="0.25">
      <c r="A169" s="108"/>
      <c r="B169" s="105"/>
      <c r="C169" s="180" t="s">
        <v>123</v>
      </c>
      <c r="D169" s="44"/>
      <c r="E169" s="45"/>
      <c r="F169" s="40"/>
      <c r="G169" s="174">
        <f t="shared" si="26"/>
        <v>0</v>
      </c>
      <c r="H169" s="46"/>
      <c r="I169" s="105"/>
      <c r="K169"/>
      <c r="L169"/>
      <c r="M169"/>
      <c r="N169"/>
      <c r="O169"/>
      <c r="P169"/>
      <c r="Q169"/>
      <c r="R169"/>
      <c r="S169"/>
    </row>
    <row r="170" spans="1:19" ht="12.75" customHeight="1" x14ac:dyDescent="0.25">
      <c r="A170" s="108"/>
      <c r="B170" s="105"/>
      <c r="C170" s="180" t="s">
        <v>124</v>
      </c>
      <c r="D170" s="44"/>
      <c r="E170" s="45"/>
      <c r="F170" s="40"/>
      <c r="G170" s="174">
        <f t="shared" si="26"/>
        <v>0</v>
      </c>
      <c r="H170" s="46"/>
      <c r="I170" s="105"/>
      <c r="K170"/>
      <c r="L170"/>
      <c r="M170"/>
      <c r="N170"/>
      <c r="O170"/>
      <c r="P170"/>
      <c r="Q170"/>
      <c r="R170"/>
      <c r="S170"/>
    </row>
    <row r="171" spans="1:19" ht="12.75" customHeight="1" x14ac:dyDescent="0.25">
      <c r="A171" s="108"/>
      <c r="B171" s="105"/>
      <c r="C171" s="46" t="s">
        <v>125</v>
      </c>
      <c r="D171" s="44"/>
      <c r="E171" s="45"/>
      <c r="F171" s="40"/>
      <c r="G171" s="174">
        <f t="shared" si="26"/>
        <v>0</v>
      </c>
      <c r="H171" s="46"/>
      <c r="I171" s="105"/>
      <c r="K171"/>
      <c r="L171"/>
      <c r="M171"/>
      <c r="N171"/>
      <c r="O171"/>
      <c r="P171"/>
      <c r="Q171"/>
      <c r="R171"/>
      <c r="S171"/>
    </row>
    <row r="172" spans="1:19" ht="12.75" customHeight="1" x14ac:dyDescent="0.25">
      <c r="A172" s="109"/>
      <c r="B172" s="106"/>
      <c r="C172" s="46" t="s">
        <v>125</v>
      </c>
      <c r="D172" s="44"/>
      <c r="E172" s="45"/>
      <c r="F172" s="40"/>
      <c r="G172" s="174">
        <f t="shared" si="26"/>
        <v>0</v>
      </c>
      <c r="H172" s="46"/>
      <c r="I172" s="106"/>
      <c r="K172"/>
      <c r="L172"/>
      <c r="M172"/>
      <c r="N172"/>
      <c r="O172"/>
      <c r="P172"/>
      <c r="Q172"/>
      <c r="R172"/>
      <c r="S172"/>
    </row>
    <row r="173" spans="1:19" ht="12.75" customHeight="1" x14ac:dyDescent="0.25">
      <c r="A173" s="107" t="s">
        <v>75</v>
      </c>
      <c r="B173" s="104" t="s">
        <v>119</v>
      </c>
      <c r="C173" s="179" t="s">
        <v>120</v>
      </c>
      <c r="D173" s="181"/>
      <c r="E173" s="182"/>
      <c r="F173" s="174"/>
      <c r="G173" s="172">
        <f>SUM(G174:G179)</f>
        <v>0</v>
      </c>
      <c r="H173" s="172">
        <f>ROUND(G173*$D$7,2)</f>
        <v>0</v>
      </c>
      <c r="I173" s="104"/>
      <c r="K173"/>
      <c r="L173"/>
      <c r="M173"/>
      <c r="N173"/>
      <c r="O173"/>
      <c r="P173"/>
      <c r="Q173"/>
      <c r="R173"/>
      <c r="S173"/>
    </row>
    <row r="174" spans="1:19" ht="12.75" customHeight="1" x14ac:dyDescent="0.25">
      <c r="A174" s="108"/>
      <c r="B174" s="105"/>
      <c r="C174" s="180" t="s">
        <v>121</v>
      </c>
      <c r="D174" s="44"/>
      <c r="E174" s="45"/>
      <c r="F174" s="40"/>
      <c r="G174" s="174">
        <f t="shared" ref="G174:G179" si="27">ROUND(E174*F174,2)</f>
        <v>0</v>
      </c>
      <c r="H174" s="46"/>
      <c r="I174" s="105"/>
      <c r="K174"/>
      <c r="L174"/>
      <c r="M174"/>
      <c r="N174"/>
      <c r="O174"/>
      <c r="P174"/>
      <c r="Q174"/>
      <c r="R174"/>
      <c r="S174"/>
    </row>
    <row r="175" spans="1:19" ht="12.75" customHeight="1" x14ac:dyDescent="0.25">
      <c r="A175" s="108"/>
      <c r="B175" s="105"/>
      <c r="C175" s="180" t="s">
        <v>122</v>
      </c>
      <c r="D175" s="44"/>
      <c r="E175" s="45"/>
      <c r="F175" s="40"/>
      <c r="G175" s="174">
        <f t="shared" si="27"/>
        <v>0</v>
      </c>
      <c r="H175" s="46"/>
      <c r="I175" s="105"/>
      <c r="K175"/>
      <c r="L175"/>
      <c r="M175"/>
      <c r="N175"/>
      <c r="O175"/>
      <c r="P175"/>
      <c r="Q175"/>
      <c r="R175"/>
      <c r="S175"/>
    </row>
    <row r="176" spans="1:19" ht="12.75" customHeight="1" x14ac:dyDescent="0.25">
      <c r="A176" s="108"/>
      <c r="B176" s="105"/>
      <c r="C176" s="180" t="s">
        <v>123</v>
      </c>
      <c r="D176" s="44"/>
      <c r="E176" s="45"/>
      <c r="F176" s="40"/>
      <c r="G176" s="174">
        <f t="shared" si="27"/>
        <v>0</v>
      </c>
      <c r="H176" s="46"/>
      <c r="I176" s="105"/>
      <c r="K176"/>
      <c r="L176"/>
      <c r="M176"/>
      <c r="N176"/>
      <c r="O176"/>
      <c r="P176"/>
      <c r="Q176"/>
      <c r="R176"/>
      <c r="S176"/>
    </row>
    <row r="177" spans="1:19" ht="12.75" customHeight="1" x14ac:dyDescent="0.25">
      <c r="A177" s="108"/>
      <c r="B177" s="105"/>
      <c r="C177" s="180" t="s">
        <v>124</v>
      </c>
      <c r="D177" s="44"/>
      <c r="E177" s="45"/>
      <c r="F177" s="40"/>
      <c r="G177" s="174">
        <f t="shared" si="27"/>
        <v>0</v>
      </c>
      <c r="H177" s="46"/>
      <c r="I177" s="105"/>
      <c r="K177"/>
      <c r="L177"/>
      <c r="M177"/>
      <c r="N177"/>
      <c r="O177"/>
      <c r="P177"/>
      <c r="Q177"/>
      <c r="R177"/>
      <c r="S177"/>
    </row>
    <row r="178" spans="1:19" ht="12.75" customHeight="1" x14ac:dyDescent="0.25">
      <c r="A178" s="108"/>
      <c r="B178" s="105"/>
      <c r="C178" s="46" t="s">
        <v>125</v>
      </c>
      <c r="D178" s="44"/>
      <c r="E178" s="45"/>
      <c r="F178" s="40"/>
      <c r="G178" s="174">
        <f t="shared" si="27"/>
        <v>0</v>
      </c>
      <c r="H178" s="46"/>
      <c r="I178" s="105"/>
      <c r="K178"/>
      <c r="L178"/>
      <c r="M178"/>
      <c r="N178"/>
      <c r="O178"/>
      <c r="P178"/>
      <c r="Q178"/>
      <c r="R178"/>
      <c r="S178"/>
    </row>
    <row r="179" spans="1:19" ht="12.75" customHeight="1" x14ac:dyDescent="0.25">
      <c r="A179" s="109"/>
      <c r="B179" s="106"/>
      <c r="C179" s="46" t="s">
        <v>125</v>
      </c>
      <c r="D179" s="44"/>
      <c r="E179" s="45"/>
      <c r="F179" s="40"/>
      <c r="G179" s="174">
        <f t="shared" si="27"/>
        <v>0</v>
      </c>
      <c r="H179" s="46"/>
      <c r="I179" s="106"/>
      <c r="K179"/>
      <c r="L179"/>
      <c r="M179"/>
      <c r="N179"/>
      <c r="O179"/>
      <c r="P179"/>
      <c r="Q179"/>
      <c r="R179"/>
      <c r="S179"/>
    </row>
    <row r="180" spans="1:19" ht="12.75" customHeight="1" x14ac:dyDescent="0.25">
      <c r="A180" s="107" t="s">
        <v>76</v>
      </c>
      <c r="B180" s="104" t="s">
        <v>119</v>
      </c>
      <c r="C180" s="179" t="s">
        <v>120</v>
      </c>
      <c r="D180" s="181"/>
      <c r="E180" s="182"/>
      <c r="F180" s="174"/>
      <c r="G180" s="172">
        <f>SUM(G181:G186)</f>
        <v>0</v>
      </c>
      <c r="H180" s="172">
        <f>ROUND(G180*$D$7,2)</f>
        <v>0</v>
      </c>
      <c r="I180" s="104"/>
      <c r="K180"/>
      <c r="L180"/>
      <c r="M180"/>
      <c r="N180"/>
      <c r="O180"/>
      <c r="P180"/>
      <c r="Q180"/>
      <c r="R180"/>
      <c r="S180"/>
    </row>
    <row r="181" spans="1:19" ht="12.75" customHeight="1" x14ac:dyDescent="0.25">
      <c r="A181" s="108"/>
      <c r="B181" s="105"/>
      <c r="C181" s="180" t="s">
        <v>121</v>
      </c>
      <c r="D181" s="44"/>
      <c r="E181" s="45"/>
      <c r="F181" s="40"/>
      <c r="G181" s="174">
        <f t="shared" ref="G181:G186" si="28">ROUND(E181*F181,2)</f>
        <v>0</v>
      </c>
      <c r="H181" s="46"/>
      <c r="I181" s="105"/>
      <c r="K181"/>
      <c r="L181"/>
      <c r="M181"/>
      <c r="N181"/>
      <c r="O181"/>
      <c r="P181"/>
      <c r="Q181"/>
      <c r="R181"/>
      <c r="S181"/>
    </row>
    <row r="182" spans="1:19" ht="12.75" customHeight="1" x14ac:dyDescent="0.25">
      <c r="A182" s="108"/>
      <c r="B182" s="105"/>
      <c r="C182" s="180" t="s">
        <v>122</v>
      </c>
      <c r="D182" s="44"/>
      <c r="E182" s="45"/>
      <c r="F182" s="40"/>
      <c r="G182" s="174">
        <f t="shared" si="28"/>
        <v>0</v>
      </c>
      <c r="H182" s="46"/>
      <c r="I182" s="105"/>
      <c r="K182"/>
      <c r="L182"/>
      <c r="M182"/>
      <c r="N182"/>
      <c r="O182"/>
      <c r="P182"/>
      <c r="Q182"/>
      <c r="R182"/>
      <c r="S182"/>
    </row>
    <row r="183" spans="1:19" ht="12.75" customHeight="1" x14ac:dyDescent="0.25">
      <c r="A183" s="108"/>
      <c r="B183" s="105"/>
      <c r="C183" s="180" t="s">
        <v>123</v>
      </c>
      <c r="D183" s="44"/>
      <c r="E183" s="45"/>
      <c r="F183" s="40"/>
      <c r="G183" s="174">
        <f t="shared" si="28"/>
        <v>0</v>
      </c>
      <c r="H183" s="46"/>
      <c r="I183" s="105"/>
      <c r="K183"/>
      <c r="L183"/>
      <c r="M183"/>
      <c r="N183"/>
      <c r="O183"/>
      <c r="P183"/>
      <c r="Q183"/>
      <c r="R183"/>
      <c r="S183"/>
    </row>
    <row r="184" spans="1:19" ht="15" x14ac:dyDescent="0.25">
      <c r="A184" s="108"/>
      <c r="B184" s="105"/>
      <c r="C184" s="180" t="s">
        <v>124</v>
      </c>
      <c r="D184" s="44"/>
      <c r="E184" s="45"/>
      <c r="F184" s="40"/>
      <c r="G184" s="174">
        <f t="shared" si="28"/>
        <v>0</v>
      </c>
      <c r="H184" s="46"/>
      <c r="I184" s="105"/>
      <c r="K184"/>
      <c r="L184"/>
      <c r="M184"/>
      <c r="N184"/>
      <c r="O184"/>
      <c r="P184"/>
      <c r="Q184"/>
      <c r="R184"/>
      <c r="S184"/>
    </row>
    <row r="185" spans="1:19" ht="15" x14ac:dyDescent="0.25">
      <c r="A185" s="108"/>
      <c r="B185" s="105"/>
      <c r="C185" s="46" t="s">
        <v>125</v>
      </c>
      <c r="D185" s="44"/>
      <c r="E185" s="45"/>
      <c r="F185" s="40"/>
      <c r="G185" s="174">
        <f t="shared" si="28"/>
        <v>0</v>
      </c>
      <c r="H185" s="46"/>
      <c r="I185" s="105"/>
      <c r="K185"/>
      <c r="L185"/>
      <c r="M185"/>
      <c r="N185"/>
      <c r="O185"/>
      <c r="P185"/>
      <c r="Q185"/>
      <c r="R185"/>
      <c r="S185"/>
    </row>
    <row r="186" spans="1:19" ht="15" x14ac:dyDescent="0.25">
      <c r="A186" s="109"/>
      <c r="B186" s="106"/>
      <c r="C186" s="46" t="s">
        <v>125</v>
      </c>
      <c r="D186" s="44"/>
      <c r="E186" s="45"/>
      <c r="F186" s="40"/>
      <c r="G186" s="174">
        <f t="shared" si="28"/>
        <v>0</v>
      </c>
      <c r="H186" s="46"/>
      <c r="I186" s="106"/>
      <c r="K186"/>
      <c r="L186"/>
      <c r="M186"/>
      <c r="N186"/>
      <c r="O186"/>
      <c r="P186"/>
      <c r="Q186"/>
      <c r="R186"/>
      <c r="S186"/>
    </row>
    <row r="187" spans="1:19" s="59" customFormat="1" ht="15" x14ac:dyDescent="0.25">
      <c r="A187" s="136" t="s">
        <v>43</v>
      </c>
      <c r="B187" s="137"/>
      <c r="C187" s="137"/>
      <c r="D187" s="137"/>
      <c r="E187" s="137"/>
      <c r="F187" s="138"/>
      <c r="G187" s="163">
        <f>G10+G21</f>
        <v>0</v>
      </c>
      <c r="H187" s="163">
        <f>H10+H21</f>
        <v>0</v>
      </c>
      <c r="I187" s="68"/>
      <c r="J187" s="58"/>
      <c r="K187"/>
      <c r="L187"/>
      <c r="M187"/>
      <c r="N187"/>
      <c r="O187"/>
      <c r="P187"/>
      <c r="Q187"/>
      <c r="R187"/>
      <c r="S187"/>
    </row>
    <row r="188" spans="1:19" x14ac:dyDescent="0.2">
      <c r="G188" s="47"/>
      <c r="H188" s="47"/>
    </row>
  </sheetData>
  <sheetProtection algorithmName="SHA-512" hashValue="ueixipNUPMcmxDTcd/G5/wF4Zqi21Z1fwnTX2CyFNVXj6BV3im4ctSQpIMJIhW82hTUWSCWeMk8Zll2dMY4Z+w==" saltValue="5x/pdskRBc450mIoBH9F3A==" spinCount="100000" sheet="1" formatRows="0"/>
  <mergeCells count="177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D6:I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C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F49"/>
    <mergeCell ref="B50:C50"/>
    <mergeCell ref="B63:C63"/>
    <mergeCell ref="B64:C64"/>
    <mergeCell ref="B65:F65"/>
    <mergeCell ref="A66:A70"/>
    <mergeCell ref="B66:B70"/>
    <mergeCell ref="D66:D70"/>
    <mergeCell ref="E66:E70"/>
    <mergeCell ref="F66:F70"/>
    <mergeCell ref="B57:C57"/>
    <mergeCell ref="B58:C58"/>
    <mergeCell ref="B59:C59"/>
    <mergeCell ref="B60:C60"/>
    <mergeCell ref="B61:C61"/>
    <mergeCell ref="B62:C62"/>
    <mergeCell ref="G66:G70"/>
    <mergeCell ref="H66:H70"/>
    <mergeCell ref="I66:I70"/>
    <mergeCell ref="A71:A75"/>
    <mergeCell ref="B71:B75"/>
    <mergeCell ref="D71:D75"/>
    <mergeCell ref="E71:E75"/>
    <mergeCell ref="F71:F75"/>
    <mergeCell ref="G71:G75"/>
    <mergeCell ref="H71:H75"/>
    <mergeCell ref="I71:I75"/>
    <mergeCell ref="A76:A80"/>
    <mergeCell ref="B76:B80"/>
    <mergeCell ref="D76:D80"/>
    <mergeCell ref="E76:E80"/>
    <mergeCell ref="F76:F80"/>
    <mergeCell ref="G76:G80"/>
    <mergeCell ref="H76:H80"/>
    <mergeCell ref="I76:I80"/>
    <mergeCell ref="H81:H85"/>
    <mergeCell ref="I81:I85"/>
    <mergeCell ref="A86:A90"/>
    <mergeCell ref="B86:B90"/>
    <mergeCell ref="D86:D90"/>
    <mergeCell ref="E86:E90"/>
    <mergeCell ref="F86:F90"/>
    <mergeCell ref="G86:G90"/>
    <mergeCell ref="H86:H90"/>
    <mergeCell ref="I86:I90"/>
    <mergeCell ref="A81:A85"/>
    <mergeCell ref="B81:B85"/>
    <mergeCell ref="D81:D85"/>
    <mergeCell ref="E81:E85"/>
    <mergeCell ref="F81:F85"/>
    <mergeCell ref="G81:G85"/>
    <mergeCell ref="H91:H95"/>
    <mergeCell ref="I91:I95"/>
    <mergeCell ref="A96:A100"/>
    <mergeCell ref="B96:B100"/>
    <mergeCell ref="D96:D100"/>
    <mergeCell ref="E96:E100"/>
    <mergeCell ref="F96:F100"/>
    <mergeCell ref="G96:G100"/>
    <mergeCell ref="H96:H100"/>
    <mergeCell ref="I96:I100"/>
    <mergeCell ref="A91:A95"/>
    <mergeCell ref="B91:B95"/>
    <mergeCell ref="D91:D95"/>
    <mergeCell ref="E91:E95"/>
    <mergeCell ref="F91:F95"/>
    <mergeCell ref="G91:G95"/>
    <mergeCell ref="H101:H105"/>
    <mergeCell ref="I101:I105"/>
    <mergeCell ref="A106:A110"/>
    <mergeCell ref="B106:B110"/>
    <mergeCell ref="D106:D110"/>
    <mergeCell ref="E106:E110"/>
    <mergeCell ref="F106:F110"/>
    <mergeCell ref="G106:G110"/>
    <mergeCell ref="H106:H110"/>
    <mergeCell ref="I106:I110"/>
    <mergeCell ref="A101:A105"/>
    <mergeCell ref="B101:B105"/>
    <mergeCell ref="D101:D105"/>
    <mergeCell ref="E101:E105"/>
    <mergeCell ref="F101:F105"/>
    <mergeCell ref="G101:G105"/>
    <mergeCell ref="A124:A130"/>
    <mergeCell ref="B124:B130"/>
    <mergeCell ref="I124:I130"/>
    <mergeCell ref="A131:A137"/>
    <mergeCell ref="B131:B137"/>
    <mergeCell ref="I131:I137"/>
    <mergeCell ref="H111:H115"/>
    <mergeCell ref="I111:I115"/>
    <mergeCell ref="B116:F116"/>
    <mergeCell ref="A117:A123"/>
    <mergeCell ref="B117:B123"/>
    <mergeCell ref="I117:I123"/>
    <mergeCell ref="A111:A115"/>
    <mergeCell ref="B111:B115"/>
    <mergeCell ref="D111:D115"/>
    <mergeCell ref="E111:E115"/>
    <mergeCell ref="F111:F115"/>
    <mergeCell ref="G111:G115"/>
    <mergeCell ref="A152:A158"/>
    <mergeCell ref="B152:B158"/>
    <mergeCell ref="I152:I158"/>
    <mergeCell ref="A159:A165"/>
    <mergeCell ref="B159:B165"/>
    <mergeCell ref="I159:I165"/>
    <mergeCell ref="A138:A144"/>
    <mergeCell ref="B138:B144"/>
    <mergeCell ref="I138:I144"/>
    <mergeCell ref="A145:A151"/>
    <mergeCell ref="B145:B151"/>
    <mergeCell ref="I145:I151"/>
    <mergeCell ref="A180:A186"/>
    <mergeCell ref="B180:B186"/>
    <mergeCell ref="I180:I186"/>
    <mergeCell ref="A187:F187"/>
    <mergeCell ref="A166:A172"/>
    <mergeCell ref="B166:B172"/>
    <mergeCell ref="I166:I172"/>
    <mergeCell ref="A173:A179"/>
    <mergeCell ref="B173:B179"/>
    <mergeCell ref="I173:I179"/>
  </mergeCells>
  <conditionalFormatting sqref="L10:L20">
    <cfRule type="duplicateValues" dxfId="15" priority="1"/>
  </conditionalFormatting>
  <dataValidations count="9"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66:I115"/>
    <dataValidation type="list" allowBlank="1" showInputMessage="1" showErrorMessage="1" sqref="D1:I1">
      <formula1>"Moksliniai tyrimai, Eksperimentinė plėtra"</formula1>
    </dataValidation>
    <dataValidation allowBlank="1" showErrorMessage="1" sqref="F66:F115"/>
    <dataValidation allowBlank="1" showInputMessage="1" showErrorMessage="1" prompt="Įveskite vienos pareigybės darbuotojų fizinio rodiklio pasiekimui skiriamą darbo laiką valandomis." sqref="E66:E115"/>
    <dataValidation type="list" allowBlank="1" showInputMessage="1" showErrorMessage="1" prompt="Pasirinkite finansavimo intensyvumą, vadovaudamiesi Aprašo 73 punktu" sqref="D7">
      <formula1>"15%,50%"</formula1>
    </dataValidation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70" max="17" man="1"/>
    <brk id="115" max="17" man="1"/>
    <brk id="158" max="17" man="1"/>
  </rowBreaks>
  <colBreaks count="1" manualBreakCount="1">
    <brk id="9" max="209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9">
    <tabColor rgb="FF92D050"/>
    <pageSetUpPr fitToPage="1"/>
  </sheetPr>
  <dimension ref="A1:S188"/>
  <sheetViews>
    <sheetView zoomScaleNormal="100" zoomScaleSheetLayoutView="100" workbookViewId="0">
      <pane ySplit="9" topLeftCell="A16" activePane="bottomLeft" state="frozen"/>
      <selection activeCell="B35" sqref="B35:C35"/>
      <selection pane="bottomLeft" activeCell="B35" sqref="B35:C35"/>
    </sheetView>
  </sheetViews>
  <sheetFormatPr defaultColWidth="9.140625" defaultRowHeight="12.75" x14ac:dyDescent="0.2"/>
  <cols>
    <col min="1" max="1" width="5.5703125" style="23" customWidth="1"/>
    <col min="2" max="2" width="26.140625" style="23" customWidth="1"/>
    <col min="3" max="3" width="28.5703125" style="23" customWidth="1"/>
    <col min="4" max="4" width="12.7109375" style="23" bestFit="1" customWidth="1"/>
    <col min="5" max="5" width="8.140625" style="23" customWidth="1"/>
    <col min="6" max="6" width="12.7109375" style="23" customWidth="1"/>
    <col min="7" max="7" width="18.42578125" style="23" customWidth="1"/>
    <col min="8" max="8" width="16.5703125" style="23" customWidth="1"/>
    <col min="9" max="9" width="34.28515625" style="23" customWidth="1"/>
    <col min="10" max="10" width="1.5703125" style="23" customWidth="1"/>
    <col min="11" max="11" width="22.5703125" style="23" customWidth="1"/>
    <col min="12" max="12" width="16.5703125" style="23" customWidth="1"/>
    <col min="13" max="13" width="15.28515625" style="23" customWidth="1"/>
    <col min="14" max="14" width="10" style="23" customWidth="1"/>
    <col min="15" max="15" width="11.7109375" style="23" customWidth="1"/>
    <col min="16" max="16" width="14" style="23" customWidth="1"/>
    <col min="17" max="17" width="15" style="23" customWidth="1"/>
    <col min="18" max="18" width="22.42578125" style="23" customWidth="1"/>
    <col min="19" max="16384" width="9.140625" style="23"/>
  </cols>
  <sheetData>
    <row r="1" spans="1:10" hidden="1" x14ac:dyDescent="0.2">
      <c r="A1" s="60"/>
      <c r="B1" s="60"/>
      <c r="C1" s="60" t="s">
        <v>85</v>
      </c>
      <c r="D1" s="103"/>
      <c r="E1" s="103"/>
      <c r="F1" s="103"/>
      <c r="G1" s="103"/>
      <c r="H1" s="103"/>
      <c r="I1" s="103"/>
      <c r="J1" s="22"/>
    </row>
    <row r="2" spans="1:10" ht="13.5" customHeight="1" x14ac:dyDescent="0.2">
      <c r="A2" s="71"/>
      <c r="B2" s="71"/>
      <c r="C2" s="71" t="s">
        <v>82</v>
      </c>
      <c r="D2" s="72"/>
      <c r="E2" s="22"/>
      <c r="F2" s="22"/>
      <c r="G2" s="22"/>
      <c r="H2" s="22"/>
      <c r="I2" s="22"/>
      <c r="J2" s="22"/>
    </row>
    <row r="3" spans="1:10" x14ac:dyDescent="0.2">
      <c r="A3" s="130" t="s">
        <v>71</v>
      </c>
      <c r="B3" s="130"/>
      <c r="C3" s="130"/>
      <c r="D3" s="103"/>
      <c r="E3" s="103"/>
      <c r="F3" s="103"/>
      <c r="G3" s="103"/>
      <c r="H3" s="103"/>
      <c r="I3" s="131"/>
      <c r="J3" s="22"/>
    </row>
    <row r="4" spans="1:10" ht="12.75" customHeight="1" x14ac:dyDescent="0.2">
      <c r="A4" s="71"/>
      <c r="B4" s="71"/>
      <c r="C4" s="71" t="s">
        <v>117</v>
      </c>
      <c r="D4" s="134"/>
      <c r="E4" s="134"/>
      <c r="F4" s="135" t="s">
        <v>118</v>
      </c>
      <c r="G4" s="135"/>
      <c r="H4" s="74"/>
      <c r="I4" s="22"/>
      <c r="J4" s="22"/>
    </row>
    <row r="5" spans="1:10" x14ac:dyDescent="0.2">
      <c r="A5" s="130" t="s">
        <v>116</v>
      </c>
      <c r="B5" s="130"/>
      <c r="C5" s="130"/>
      <c r="D5" s="133"/>
      <c r="E5" s="133"/>
      <c r="F5" s="133"/>
      <c r="G5" s="133"/>
      <c r="H5" s="133"/>
      <c r="I5" s="103"/>
      <c r="J5" s="22"/>
    </row>
    <row r="6" spans="1:10" x14ac:dyDescent="0.2">
      <c r="A6" s="71"/>
      <c r="B6" s="71"/>
      <c r="C6" s="71" t="s">
        <v>178</v>
      </c>
      <c r="D6" s="133"/>
      <c r="E6" s="133"/>
      <c r="F6" s="133"/>
      <c r="G6" s="133"/>
      <c r="H6" s="133"/>
      <c r="I6" s="133"/>
      <c r="J6" s="22"/>
    </row>
    <row r="7" spans="1:10" x14ac:dyDescent="0.2">
      <c r="A7" s="71"/>
      <c r="B7" s="71"/>
      <c r="C7" s="71" t="s">
        <v>86</v>
      </c>
      <c r="D7" s="93"/>
      <c r="E7" s="22"/>
      <c r="F7" s="22"/>
      <c r="G7" s="25" t="s">
        <v>130</v>
      </c>
      <c r="H7" s="24" t="s">
        <v>158</v>
      </c>
      <c r="I7" s="22"/>
      <c r="J7" s="22"/>
    </row>
    <row r="8" spans="1:10" ht="6" customHeight="1" x14ac:dyDescent="0.2"/>
    <row r="9" spans="1:10" ht="38.25" x14ac:dyDescent="0.2">
      <c r="A9" s="73" t="s">
        <v>4</v>
      </c>
      <c r="B9" s="132" t="s">
        <v>141</v>
      </c>
      <c r="C9" s="132"/>
      <c r="D9" s="73" t="s">
        <v>1</v>
      </c>
      <c r="E9" s="73" t="s">
        <v>2</v>
      </c>
      <c r="F9" s="73" t="s">
        <v>3</v>
      </c>
      <c r="G9" s="73" t="s">
        <v>84</v>
      </c>
      <c r="H9" s="73" t="s">
        <v>83</v>
      </c>
      <c r="I9" s="73" t="s">
        <v>11</v>
      </c>
      <c r="J9" s="26"/>
    </row>
    <row r="10" spans="1:10" ht="27.75" customHeight="1" x14ac:dyDescent="0.2">
      <c r="A10" s="27">
        <v>4</v>
      </c>
      <c r="B10" s="126" t="s">
        <v>89</v>
      </c>
      <c r="C10" s="126"/>
      <c r="D10" s="126"/>
      <c r="E10" s="126"/>
      <c r="F10" s="126"/>
      <c r="G10" s="163">
        <f>SUM(G11:G20)</f>
        <v>0</v>
      </c>
      <c r="H10" s="163">
        <f>SUM(H11:H20)</f>
        <v>0</v>
      </c>
      <c r="I10" s="28"/>
      <c r="J10" s="29"/>
    </row>
    <row r="11" spans="1:10" x14ac:dyDescent="0.2">
      <c r="A11" s="30" t="s">
        <v>13</v>
      </c>
      <c r="B11" s="122" t="s">
        <v>12</v>
      </c>
      <c r="C11" s="122"/>
      <c r="D11" s="31"/>
      <c r="E11" s="32"/>
      <c r="F11" s="33"/>
      <c r="G11" s="168">
        <f t="shared" ref="G11:G20" si="0">ROUND(E11*F11,2)</f>
        <v>0</v>
      </c>
      <c r="H11" s="168">
        <f t="shared" ref="H11:H64" si="1">ROUND(G11*$D$7,2)</f>
        <v>0</v>
      </c>
      <c r="I11" s="34"/>
      <c r="J11" s="29"/>
    </row>
    <row r="12" spans="1:10" x14ac:dyDescent="0.2">
      <c r="A12" s="30" t="s">
        <v>14</v>
      </c>
      <c r="B12" s="122" t="s">
        <v>12</v>
      </c>
      <c r="C12" s="122"/>
      <c r="D12" s="31"/>
      <c r="E12" s="32"/>
      <c r="F12" s="33"/>
      <c r="G12" s="168">
        <f t="shared" si="0"/>
        <v>0</v>
      </c>
      <c r="H12" s="168">
        <f t="shared" si="1"/>
        <v>0</v>
      </c>
      <c r="I12" s="34"/>
      <c r="J12" s="29"/>
    </row>
    <row r="13" spans="1:10" x14ac:dyDescent="0.2">
      <c r="A13" s="30" t="s">
        <v>15</v>
      </c>
      <c r="B13" s="122" t="s">
        <v>12</v>
      </c>
      <c r="C13" s="122"/>
      <c r="D13" s="31"/>
      <c r="E13" s="32"/>
      <c r="F13" s="33"/>
      <c r="G13" s="168">
        <f t="shared" si="0"/>
        <v>0</v>
      </c>
      <c r="H13" s="168">
        <f t="shared" si="1"/>
        <v>0</v>
      </c>
      <c r="I13" s="34"/>
      <c r="J13" s="29"/>
    </row>
    <row r="14" spans="1:10" x14ac:dyDescent="0.2">
      <c r="A14" s="30" t="s">
        <v>16</v>
      </c>
      <c r="B14" s="122" t="s">
        <v>12</v>
      </c>
      <c r="C14" s="122"/>
      <c r="D14" s="31"/>
      <c r="E14" s="32"/>
      <c r="F14" s="33"/>
      <c r="G14" s="168">
        <f t="shared" si="0"/>
        <v>0</v>
      </c>
      <c r="H14" s="168">
        <f t="shared" si="1"/>
        <v>0</v>
      </c>
      <c r="I14" s="34"/>
      <c r="J14" s="29"/>
    </row>
    <row r="15" spans="1:10" x14ac:dyDescent="0.2">
      <c r="A15" s="30" t="s">
        <v>17</v>
      </c>
      <c r="B15" s="122" t="s">
        <v>12</v>
      </c>
      <c r="C15" s="122"/>
      <c r="D15" s="31"/>
      <c r="E15" s="32"/>
      <c r="F15" s="33"/>
      <c r="G15" s="168">
        <f t="shared" si="0"/>
        <v>0</v>
      </c>
      <c r="H15" s="168">
        <f t="shared" si="1"/>
        <v>0</v>
      </c>
      <c r="I15" s="34"/>
      <c r="J15" s="29"/>
    </row>
    <row r="16" spans="1:10" x14ac:dyDescent="0.2">
      <c r="A16" s="30" t="s">
        <v>18</v>
      </c>
      <c r="B16" s="122" t="s">
        <v>12</v>
      </c>
      <c r="C16" s="122"/>
      <c r="D16" s="31"/>
      <c r="E16" s="32"/>
      <c r="F16" s="33"/>
      <c r="G16" s="168">
        <f t="shared" si="0"/>
        <v>0</v>
      </c>
      <c r="H16" s="168">
        <f t="shared" si="1"/>
        <v>0</v>
      </c>
      <c r="I16" s="34"/>
      <c r="J16" s="29"/>
    </row>
    <row r="17" spans="1:10" x14ac:dyDescent="0.2">
      <c r="A17" s="30" t="s">
        <v>19</v>
      </c>
      <c r="B17" s="122" t="s">
        <v>12</v>
      </c>
      <c r="C17" s="122"/>
      <c r="D17" s="31"/>
      <c r="E17" s="32"/>
      <c r="F17" s="33"/>
      <c r="G17" s="168">
        <f t="shared" si="0"/>
        <v>0</v>
      </c>
      <c r="H17" s="168">
        <f t="shared" si="1"/>
        <v>0</v>
      </c>
      <c r="I17" s="34"/>
      <c r="J17" s="29"/>
    </row>
    <row r="18" spans="1:10" x14ac:dyDescent="0.2">
      <c r="A18" s="30" t="s">
        <v>20</v>
      </c>
      <c r="B18" s="122" t="s">
        <v>12</v>
      </c>
      <c r="C18" s="122"/>
      <c r="D18" s="31"/>
      <c r="E18" s="32"/>
      <c r="F18" s="33"/>
      <c r="G18" s="168">
        <f t="shared" si="0"/>
        <v>0</v>
      </c>
      <c r="H18" s="168">
        <f t="shared" si="1"/>
        <v>0</v>
      </c>
      <c r="I18" s="34"/>
      <c r="J18" s="29"/>
    </row>
    <row r="19" spans="1:10" x14ac:dyDescent="0.2">
      <c r="A19" s="30" t="s">
        <v>21</v>
      </c>
      <c r="B19" s="122" t="s">
        <v>12</v>
      </c>
      <c r="C19" s="122"/>
      <c r="D19" s="31"/>
      <c r="E19" s="32"/>
      <c r="F19" s="33"/>
      <c r="G19" s="168">
        <f t="shared" si="0"/>
        <v>0</v>
      </c>
      <c r="H19" s="168">
        <f t="shared" si="1"/>
        <v>0</v>
      </c>
      <c r="I19" s="34"/>
      <c r="J19" s="29"/>
    </row>
    <row r="20" spans="1:10" x14ac:dyDescent="0.2">
      <c r="A20" s="30" t="s">
        <v>22</v>
      </c>
      <c r="B20" s="122" t="s">
        <v>12</v>
      </c>
      <c r="C20" s="122"/>
      <c r="D20" s="31"/>
      <c r="E20" s="32"/>
      <c r="F20" s="33"/>
      <c r="G20" s="168">
        <f t="shared" si="0"/>
        <v>0</v>
      </c>
      <c r="H20" s="168">
        <f t="shared" si="1"/>
        <v>0</v>
      </c>
      <c r="I20" s="34"/>
      <c r="J20" s="29"/>
    </row>
    <row r="21" spans="1:10" x14ac:dyDescent="0.2">
      <c r="A21" s="27">
        <v>5</v>
      </c>
      <c r="B21" s="126" t="s">
        <v>6</v>
      </c>
      <c r="C21" s="126"/>
      <c r="D21" s="126"/>
      <c r="E21" s="126"/>
      <c r="F21" s="126"/>
      <c r="G21" s="163">
        <f>G22+G33+G49+G65+G116</f>
        <v>0</v>
      </c>
      <c r="H21" s="163">
        <f>H22+H33+H49+H65+H116</f>
        <v>0</v>
      </c>
      <c r="I21" s="28"/>
      <c r="J21" s="29"/>
    </row>
    <row r="22" spans="1:10" x14ac:dyDescent="0.2">
      <c r="A22" s="35" t="s">
        <v>7</v>
      </c>
      <c r="B22" s="127" t="s">
        <v>97</v>
      </c>
      <c r="C22" s="128"/>
      <c r="D22" s="128"/>
      <c r="E22" s="128"/>
      <c r="F22" s="129"/>
      <c r="G22" s="161">
        <f>SUM(G23:G32)</f>
        <v>0</v>
      </c>
      <c r="H22" s="161">
        <f>SUM(H23:H32)</f>
        <v>0</v>
      </c>
      <c r="I22" s="36"/>
      <c r="J22" s="37"/>
    </row>
    <row r="23" spans="1:10" x14ac:dyDescent="0.2">
      <c r="A23" s="30" t="s">
        <v>23</v>
      </c>
      <c r="B23" s="122" t="s">
        <v>54</v>
      </c>
      <c r="C23" s="122"/>
      <c r="D23" s="31"/>
      <c r="E23" s="32"/>
      <c r="F23" s="33"/>
      <c r="G23" s="168">
        <f t="shared" ref="G23:G32" si="2">ROUND(E23*F23,2)</f>
        <v>0</v>
      </c>
      <c r="H23" s="168">
        <f t="shared" si="1"/>
        <v>0</v>
      </c>
      <c r="I23" s="34"/>
      <c r="J23" s="29"/>
    </row>
    <row r="24" spans="1:10" x14ac:dyDescent="0.2">
      <c r="A24" s="30" t="s">
        <v>24</v>
      </c>
      <c r="B24" s="122" t="s">
        <v>54</v>
      </c>
      <c r="C24" s="122"/>
      <c r="D24" s="31"/>
      <c r="E24" s="32"/>
      <c r="F24" s="33"/>
      <c r="G24" s="168">
        <f t="shared" si="2"/>
        <v>0</v>
      </c>
      <c r="H24" s="168">
        <f t="shared" si="1"/>
        <v>0</v>
      </c>
      <c r="I24" s="34"/>
      <c r="J24" s="29"/>
    </row>
    <row r="25" spans="1:10" x14ac:dyDescent="0.2">
      <c r="A25" s="30" t="s">
        <v>25</v>
      </c>
      <c r="B25" s="122" t="s">
        <v>54</v>
      </c>
      <c r="C25" s="122"/>
      <c r="D25" s="31"/>
      <c r="E25" s="32"/>
      <c r="F25" s="33"/>
      <c r="G25" s="168">
        <f t="shared" si="2"/>
        <v>0</v>
      </c>
      <c r="H25" s="168">
        <f t="shared" si="1"/>
        <v>0</v>
      </c>
      <c r="I25" s="34"/>
      <c r="J25" s="29"/>
    </row>
    <row r="26" spans="1:10" x14ac:dyDescent="0.2">
      <c r="A26" s="30" t="s">
        <v>26</v>
      </c>
      <c r="B26" s="122" t="s">
        <v>54</v>
      </c>
      <c r="C26" s="122"/>
      <c r="D26" s="31"/>
      <c r="E26" s="32"/>
      <c r="F26" s="33"/>
      <c r="G26" s="168">
        <f t="shared" si="2"/>
        <v>0</v>
      </c>
      <c r="H26" s="168">
        <f t="shared" si="1"/>
        <v>0</v>
      </c>
      <c r="I26" s="34"/>
      <c r="J26" s="29"/>
    </row>
    <row r="27" spans="1:10" x14ac:dyDescent="0.2">
      <c r="A27" s="30" t="s">
        <v>27</v>
      </c>
      <c r="B27" s="122" t="s">
        <v>54</v>
      </c>
      <c r="C27" s="122"/>
      <c r="D27" s="31"/>
      <c r="E27" s="32"/>
      <c r="F27" s="33"/>
      <c r="G27" s="168">
        <f t="shared" si="2"/>
        <v>0</v>
      </c>
      <c r="H27" s="168">
        <f t="shared" si="1"/>
        <v>0</v>
      </c>
      <c r="I27" s="34"/>
      <c r="J27" s="29"/>
    </row>
    <row r="28" spans="1:10" x14ac:dyDescent="0.2">
      <c r="A28" s="30" t="s">
        <v>28</v>
      </c>
      <c r="B28" s="122" t="s">
        <v>54</v>
      </c>
      <c r="C28" s="122"/>
      <c r="D28" s="31"/>
      <c r="E28" s="32"/>
      <c r="F28" s="33"/>
      <c r="G28" s="168">
        <f t="shared" si="2"/>
        <v>0</v>
      </c>
      <c r="H28" s="168">
        <f t="shared" si="1"/>
        <v>0</v>
      </c>
      <c r="I28" s="34"/>
      <c r="J28" s="29"/>
    </row>
    <row r="29" spans="1:10" x14ac:dyDescent="0.2">
      <c r="A29" s="30" t="s">
        <v>29</v>
      </c>
      <c r="B29" s="122" t="s">
        <v>54</v>
      </c>
      <c r="C29" s="122"/>
      <c r="D29" s="31"/>
      <c r="E29" s="32"/>
      <c r="F29" s="33"/>
      <c r="G29" s="168">
        <f t="shared" si="2"/>
        <v>0</v>
      </c>
      <c r="H29" s="168">
        <f t="shared" si="1"/>
        <v>0</v>
      </c>
      <c r="I29" s="34"/>
      <c r="J29" s="29"/>
    </row>
    <row r="30" spans="1:10" x14ac:dyDescent="0.2">
      <c r="A30" s="30" t="s">
        <v>30</v>
      </c>
      <c r="B30" s="122" t="s">
        <v>54</v>
      </c>
      <c r="C30" s="122"/>
      <c r="D30" s="31"/>
      <c r="E30" s="32"/>
      <c r="F30" s="33"/>
      <c r="G30" s="168">
        <f t="shared" si="2"/>
        <v>0</v>
      </c>
      <c r="H30" s="168">
        <f t="shared" si="1"/>
        <v>0</v>
      </c>
      <c r="I30" s="34"/>
      <c r="J30" s="29"/>
    </row>
    <row r="31" spans="1:10" x14ac:dyDescent="0.2">
      <c r="A31" s="30" t="s">
        <v>31</v>
      </c>
      <c r="B31" s="122" t="s">
        <v>54</v>
      </c>
      <c r="C31" s="122"/>
      <c r="D31" s="31"/>
      <c r="E31" s="32"/>
      <c r="F31" s="33"/>
      <c r="G31" s="168">
        <f t="shared" si="2"/>
        <v>0</v>
      </c>
      <c r="H31" s="168">
        <f t="shared" si="1"/>
        <v>0</v>
      </c>
      <c r="I31" s="34"/>
      <c r="J31" s="29"/>
    </row>
    <row r="32" spans="1:10" x14ac:dyDescent="0.2">
      <c r="A32" s="30" t="s">
        <v>32</v>
      </c>
      <c r="B32" s="122" t="s">
        <v>54</v>
      </c>
      <c r="C32" s="122"/>
      <c r="D32" s="31"/>
      <c r="E32" s="32"/>
      <c r="F32" s="33"/>
      <c r="G32" s="168">
        <f t="shared" si="2"/>
        <v>0</v>
      </c>
      <c r="H32" s="168">
        <f t="shared" si="1"/>
        <v>0</v>
      </c>
      <c r="I32" s="34"/>
      <c r="J32" s="29"/>
    </row>
    <row r="33" spans="1:10" ht="25.5" customHeight="1" x14ac:dyDescent="0.2">
      <c r="A33" s="35" t="s">
        <v>8</v>
      </c>
      <c r="B33" s="127" t="s">
        <v>140</v>
      </c>
      <c r="C33" s="128"/>
      <c r="D33" s="128"/>
      <c r="E33" s="128"/>
      <c r="F33" s="129"/>
      <c r="G33" s="161">
        <f>SUM(G34:G50)</f>
        <v>0</v>
      </c>
      <c r="H33" s="161">
        <f>SUM(H34:H50)</f>
        <v>0</v>
      </c>
      <c r="I33" s="36"/>
      <c r="J33" s="37"/>
    </row>
    <row r="34" spans="1:10" x14ac:dyDescent="0.2">
      <c r="A34" s="30" t="s">
        <v>33</v>
      </c>
      <c r="B34" s="122" t="s">
        <v>12</v>
      </c>
      <c r="C34" s="122"/>
      <c r="D34" s="31"/>
      <c r="E34" s="32"/>
      <c r="F34" s="33"/>
      <c r="G34" s="168">
        <f t="shared" ref="G34:G48" si="3">ROUND(E34*F34,2)</f>
        <v>0</v>
      </c>
      <c r="H34" s="168">
        <f t="shared" ref="H34:H48" si="4">ROUND(G34*$D$7,2)</f>
        <v>0</v>
      </c>
      <c r="I34" s="34"/>
      <c r="J34" s="29"/>
    </row>
    <row r="35" spans="1:10" x14ac:dyDescent="0.2">
      <c r="A35" s="30" t="s">
        <v>34</v>
      </c>
      <c r="B35" s="122" t="s">
        <v>12</v>
      </c>
      <c r="C35" s="122"/>
      <c r="D35" s="31"/>
      <c r="E35" s="32"/>
      <c r="F35" s="33"/>
      <c r="G35" s="168">
        <f t="shared" si="3"/>
        <v>0</v>
      </c>
      <c r="H35" s="168">
        <f t="shared" si="4"/>
        <v>0</v>
      </c>
      <c r="I35" s="34"/>
      <c r="J35" s="29"/>
    </row>
    <row r="36" spans="1:10" x14ac:dyDescent="0.2">
      <c r="A36" s="30" t="s">
        <v>35</v>
      </c>
      <c r="B36" s="122" t="s">
        <v>12</v>
      </c>
      <c r="C36" s="122"/>
      <c r="D36" s="31"/>
      <c r="E36" s="32"/>
      <c r="F36" s="33"/>
      <c r="G36" s="168">
        <f t="shared" si="3"/>
        <v>0</v>
      </c>
      <c r="H36" s="168">
        <f t="shared" si="4"/>
        <v>0</v>
      </c>
      <c r="I36" s="34"/>
      <c r="J36" s="29"/>
    </row>
    <row r="37" spans="1:10" x14ac:dyDescent="0.2">
      <c r="A37" s="30" t="s">
        <v>36</v>
      </c>
      <c r="B37" s="122" t="s">
        <v>12</v>
      </c>
      <c r="C37" s="122"/>
      <c r="D37" s="31"/>
      <c r="E37" s="32"/>
      <c r="F37" s="33"/>
      <c r="G37" s="168">
        <f t="shared" si="3"/>
        <v>0</v>
      </c>
      <c r="H37" s="168">
        <f t="shared" si="4"/>
        <v>0</v>
      </c>
      <c r="I37" s="34"/>
      <c r="J37" s="29"/>
    </row>
    <row r="38" spans="1:10" x14ac:dyDescent="0.2">
      <c r="A38" s="30" t="s">
        <v>37</v>
      </c>
      <c r="B38" s="122" t="s">
        <v>12</v>
      </c>
      <c r="C38" s="122"/>
      <c r="D38" s="31"/>
      <c r="E38" s="32"/>
      <c r="F38" s="33"/>
      <c r="G38" s="168">
        <f t="shared" si="3"/>
        <v>0</v>
      </c>
      <c r="H38" s="168">
        <f t="shared" si="4"/>
        <v>0</v>
      </c>
      <c r="I38" s="34"/>
      <c r="J38" s="29"/>
    </row>
    <row r="39" spans="1:10" x14ac:dyDescent="0.2">
      <c r="A39" s="30" t="s">
        <v>38</v>
      </c>
      <c r="B39" s="122" t="s">
        <v>12</v>
      </c>
      <c r="C39" s="122"/>
      <c r="D39" s="31"/>
      <c r="E39" s="32"/>
      <c r="F39" s="33"/>
      <c r="G39" s="168">
        <f t="shared" si="3"/>
        <v>0</v>
      </c>
      <c r="H39" s="168">
        <f t="shared" si="4"/>
        <v>0</v>
      </c>
      <c r="I39" s="34"/>
      <c r="J39" s="29"/>
    </row>
    <row r="40" spans="1:10" x14ac:dyDescent="0.2">
      <c r="A40" s="30" t="s">
        <v>39</v>
      </c>
      <c r="B40" s="122" t="s">
        <v>12</v>
      </c>
      <c r="C40" s="122"/>
      <c r="D40" s="31"/>
      <c r="E40" s="32"/>
      <c r="F40" s="33"/>
      <c r="G40" s="168">
        <f t="shared" si="3"/>
        <v>0</v>
      </c>
      <c r="H40" s="168">
        <f t="shared" si="4"/>
        <v>0</v>
      </c>
      <c r="I40" s="34"/>
      <c r="J40" s="29"/>
    </row>
    <row r="41" spans="1:10" x14ac:dyDescent="0.2">
      <c r="A41" s="30" t="s">
        <v>40</v>
      </c>
      <c r="B41" s="122" t="s">
        <v>12</v>
      </c>
      <c r="C41" s="122"/>
      <c r="D41" s="31"/>
      <c r="E41" s="32"/>
      <c r="F41" s="33"/>
      <c r="G41" s="168">
        <f t="shared" si="3"/>
        <v>0</v>
      </c>
      <c r="H41" s="168">
        <f t="shared" si="4"/>
        <v>0</v>
      </c>
      <c r="I41" s="34"/>
      <c r="J41" s="29"/>
    </row>
    <row r="42" spans="1:10" x14ac:dyDescent="0.2">
      <c r="A42" s="30" t="s">
        <v>41</v>
      </c>
      <c r="B42" s="122" t="s">
        <v>12</v>
      </c>
      <c r="C42" s="122"/>
      <c r="D42" s="31"/>
      <c r="E42" s="32"/>
      <c r="F42" s="33"/>
      <c r="G42" s="168">
        <f t="shared" si="3"/>
        <v>0</v>
      </c>
      <c r="H42" s="168">
        <f t="shared" si="4"/>
        <v>0</v>
      </c>
      <c r="I42" s="34"/>
      <c r="J42" s="29"/>
    </row>
    <row r="43" spans="1:10" x14ac:dyDescent="0.2">
      <c r="A43" s="30" t="s">
        <v>42</v>
      </c>
      <c r="B43" s="122" t="s">
        <v>12</v>
      </c>
      <c r="C43" s="122"/>
      <c r="D43" s="31"/>
      <c r="E43" s="32"/>
      <c r="F43" s="33"/>
      <c r="G43" s="168">
        <f t="shared" si="3"/>
        <v>0</v>
      </c>
      <c r="H43" s="168">
        <f t="shared" si="4"/>
        <v>0</v>
      </c>
      <c r="I43" s="34"/>
      <c r="J43" s="29"/>
    </row>
    <row r="44" spans="1:10" x14ac:dyDescent="0.2">
      <c r="A44" s="30" t="s">
        <v>147</v>
      </c>
      <c r="B44" s="122" t="s">
        <v>12</v>
      </c>
      <c r="C44" s="122"/>
      <c r="D44" s="31"/>
      <c r="E44" s="32"/>
      <c r="F44" s="33"/>
      <c r="G44" s="168">
        <f t="shared" si="3"/>
        <v>0</v>
      </c>
      <c r="H44" s="168">
        <f t="shared" si="4"/>
        <v>0</v>
      </c>
      <c r="I44" s="34"/>
      <c r="J44" s="29"/>
    </row>
    <row r="45" spans="1:10" x14ac:dyDescent="0.2">
      <c r="A45" s="30" t="s">
        <v>148</v>
      </c>
      <c r="B45" s="122" t="s">
        <v>12</v>
      </c>
      <c r="C45" s="122"/>
      <c r="D45" s="31"/>
      <c r="E45" s="32"/>
      <c r="F45" s="33"/>
      <c r="G45" s="168">
        <f t="shared" si="3"/>
        <v>0</v>
      </c>
      <c r="H45" s="168">
        <f t="shared" si="4"/>
        <v>0</v>
      </c>
      <c r="I45" s="34"/>
      <c r="J45" s="29"/>
    </row>
    <row r="46" spans="1:10" x14ac:dyDescent="0.2">
      <c r="A46" s="30" t="s">
        <v>149</v>
      </c>
      <c r="B46" s="122" t="s">
        <v>12</v>
      </c>
      <c r="C46" s="122"/>
      <c r="D46" s="31"/>
      <c r="E46" s="32"/>
      <c r="F46" s="33"/>
      <c r="G46" s="168">
        <f t="shared" si="3"/>
        <v>0</v>
      </c>
      <c r="H46" s="168">
        <f t="shared" si="4"/>
        <v>0</v>
      </c>
      <c r="I46" s="34"/>
      <c r="J46" s="29"/>
    </row>
    <row r="47" spans="1:10" x14ac:dyDescent="0.2">
      <c r="A47" s="30" t="s">
        <v>150</v>
      </c>
      <c r="B47" s="122" t="s">
        <v>12</v>
      </c>
      <c r="C47" s="122"/>
      <c r="D47" s="31"/>
      <c r="E47" s="32"/>
      <c r="F47" s="33"/>
      <c r="G47" s="168">
        <f t="shared" si="3"/>
        <v>0</v>
      </c>
      <c r="H47" s="168">
        <f t="shared" si="4"/>
        <v>0</v>
      </c>
      <c r="I47" s="34"/>
      <c r="J47" s="29"/>
    </row>
    <row r="48" spans="1:10" x14ac:dyDescent="0.2">
      <c r="A48" s="30" t="s">
        <v>151</v>
      </c>
      <c r="B48" s="122" t="s">
        <v>12</v>
      </c>
      <c r="C48" s="122"/>
      <c r="D48" s="31"/>
      <c r="E48" s="32"/>
      <c r="F48" s="33"/>
      <c r="G48" s="168">
        <f t="shared" si="3"/>
        <v>0</v>
      </c>
      <c r="H48" s="168">
        <f t="shared" si="4"/>
        <v>0</v>
      </c>
      <c r="I48" s="34"/>
      <c r="J48" s="29"/>
    </row>
    <row r="49" spans="1:19" ht="51.75" customHeight="1" x14ac:dyDescent="0.2">
      <c r="A49" s="35" t="s">
        <v>9</v>
      </c>
      <c r="B49" s="127" t="s">
        <v>98</v>
      </c>
      <c r="C49" s="128"/>
      <c r="D49" s="128"/>
      <c r="E49" s="128"/>
      <c r="F49" s="129"/>
      <c r="G49" s="161">
        <f>SUM(G50:G64)</f>
        <v>0</v>
      </c>
      <c r="H49" s="161">
        <f>SUM(H50:H64)</f>
        <v>0</v>
      </c>
      <c r="I49" s="36"/>
      <c r="J49" s="29"/>
      <c r="K49" s="38" t="s">
        <v>100</v>
      </c>
      <c r="L49" s="38" t="s">
        <v>101</v>
      </c>
      <c r="M49" s="38" t="s">
        <v>102</v>
      </c>
      <c r="N49" s="38" t="s">
        <v>103</v>
      </c>
      <c r="O49" s="38" t="s">
        <v>104</v>
      </c>
      <c r="P49" s="38" t="s">
        <v>105</v>
      </c>
      <c r="Q49" s="38" t="s">
        <v>106</v>
      </c>
      <c r="R49" s="38" t="s">
        <v>107</v>
      </c>
    </row>
    <row r="50" spans="1:19" ht="12.75" customHeight="1" x14ac:dyDescent="0.2">
      <c r="A50" s="30" t="s">
        <v>44</v>
      </c>
      <c r="B50" s="122" t="s">
        <v>99</v>
      </c>
      <c r="C50" s="122"/>
      <c r="D50" s="31"/>
      <c r="E50" s="173">
        <v>1</v>
      </c>
      <c r="F50" s="168">
        <f>R50</f>
        <v>0</v>
      </c>
      <c r="G50" s="168">
        <f t="shared" ref="G50:G64" si="5">ROUND(E50*F50,2)</f>
        <v>0</v>
      </c>
      <c r="H50" s="168">
        <f t="shared" si="1"/>
        <v>0</v>
      </c>
      <c r="I50" s="34"/>
      <c r="J50" s="29"/>
      <c r="K50" s="39"/>
      <c r="L50" s="40"/>
      <c r="M50" s="40"/>
      <c r="N50" s="40"/>
      <c r="O50" s="174" t="str">
        <f>IFERROR(ROUND((L50-N50)/M50,2),"0")</f>
        <v>0</v>
      </c>
      <c r="P50" s="40"/>
      <c r="Q50" s="41"/>
      <c r="R50" s="174">
        <f>O50*P50*Q50</f>
        <v>0</v>
      </c>
      <c r="S50" s="175" t="str">
        <f ca="1">IF(K50=0," ",IF(K50+(M50*30.5)&lt;TODAY(),"DĖMESIO! Patikrinkite, ar nurodytas turtas dar nėra nudėvėtas, amortizuotas"," "))</f>
        <v xml:space="preserve"> </v>
      </c>
    </row>
    <row r="51" spans="1:19" ht="12.75" customHeight="1" x14ac:dyDescent="0.2">
      <c r="A51" s="30" t="s">
        <v>45</v>
      </c>
      <c r="B51" s="122" t="s">
        <v>99</v>
      </c>
      <c r="C51" s="122"/>
      <c r="D51" s="31"/>
      <c r="E51" s="173">
        <v>1</v>
      </c>
      <c r="F51" s="168">
        <f t="shared" ref="F51:F64" si="6">R51</f>
        <v>0</v>
      </c>
      <c r="G51" s="168">
        <f t="shared" si="5"/>
        <v>0</v>
      </c>
      <c r="H51" s="168">
        <f t="shared" si="1"/>
        <v>0</v>
      </c>
      <c r="I51" s="34"/>
      <c r="J51" s="29"/>
      <c r="K51" s="39"/>
      <c r="L51" s="40"/>
      <c r="M51" s="40"/>
      <c r="N51" s="40"/>
      <c r="O51" s="174" t="str">
        <f t="shared" ref="O51:O64" si="7">IFERROR(ROUND((L51-N51)/M51,2),"0")</f>
        <v>0</v>
      </c>
      <c r="P51" s="40"/>
      <c r="Q51" s="41"/>
      <c r="R51" s="174">
        <f t="shared" ref="R51:R64" si="8">O51*P51*Q51</f>
        <v>0</v>
      </c>
      <c r="S51" s="175" t="str">
        <f t="shared" ref="S51:S64" ca="1" si="9">IF(K51=0," ",IF(K51+(M51*30.5)&lt;TODAY(),"DĖMESIO! Patikrinkite, ar nurodytas turtas dar nėra nudėvėtas, amortizuotas"," "))</f>
        <v xml:space="preserve"> </v>
      </c>
    </row>
    <row r="52" spans="1:19" ht="12.75" customHeight="1" x14ac:dyDescent="0.2">
      <c r="A52" s="30" t="s">
        <v>46</v>
      </c>
      <c r="B52" s="122" t="s">
        <v>99</v>
      </c>
      <c r="C52" s="122"/>
      <c r="D52" s="31"/>
      <c r="E52" s="173">
        <v>1</v>
      </c>
      <c r="F52" s="168">
        <f t="shared" si="6"/>
        <v>0</v>
      </c>
      <c r="G52" s="168">
        <f t="shared" si="5"/>
        <v>0</v>
      </c>
      <c r="H52" s="168">
        <f t="shared" si="1"/>
        <v>0</v>
      </c>
      <c r="I52" s="34"/>
      <c r="J52" s="29"/>
      <c r="K52" s="39"/>
      <c r="L52" s="40"/>
      <c r="M52" s="40"/>
      <c r="N52" s="40"/>
      <c r="O52" s="174" t="str">
        <f t="shared" si="7"/>
        <v>0</v>
      </c>
      <c r="P52" s="40"/>
      <c r="Q52" s="41"/>
      <c r="R52" s="174">
        <f t="shared" si="8"/>
        <v>0</v>
      </c>
      <c r="S52" s="175" t="str">
        <f t="shared" ca="1" si="9"/>
        <v xml:space="preserve"> </v>
      </c>
    </row>
    <row r="53" spans="1:19" ht="12.75" customHeight="1" x14ac:dyDescent="0.2">
      <c r="A53" s="30" t="s">
        <v>47</v>
      </c>
      <c r="B53" s="122" t="s">
        <v>99</v>
      </c>
      <c r="C53" s="122"/>
      <c r="D53" s="31"/>
      <c r="E53" s="173">
        <v>1</v>
      </c>
      <c r="F53" s="168">
        <f t="shared" si="6"/>
        <v>0</v>
      </c>
      <c r="G53" s="168">
        <f t="shared" si="5"/>
        <v>0</v>
      </c>
      <c r="H53" s="168">
        <f t="shared" si="1"/>
        <v>0</v>
      </c>
      <c r="I53" s="34"/>
      <c r="J53" s="29"/>
      <c r="K53" s="39"/>
      <c r="L53" s="40"/>
      <c r="M53" s="40"/>
      <c r="N53" s="40"/>
      <c r="O53" s="174" t="str">
        <f t="shared" si="7"/>
        <v>0</v>
      </c>
      <c r="P53" s="40"/>
      <c r="Q53" s="41"/>
      <c r="R53" s="174">
        <f t="shared" si="8"/>
        <v>0</v>
      </c>
      <c r="S53" s="175" t="str">
        <f t="shared" ca="1" si="9"/>
        <v xml:space="preserve"> </v>
      </c>
    </row>
    <row r="54" spans="1:19" ht="12.75" customHeight="1" x14ac:dyDescent="0.2">
      <c r="A54" s="30" t="s">
        <v>48</v>
      </c>
      <c r="B54" s="122" t="s">
        <v>99</v>
      </c>
      <c r="C54" s="122"/>
      <c r="D54" s="31"/>
      <c r="E54" s="173">
        <v>1</v>
      </c>
      <c r="F54" s="168">
        <f t="shared" si="6"/>
        <v>0</v>
      </c>
      <c r="G54" s="168">
        <f t="shared" si="5"/>
        <v>0</v>
      </c>
      <c r="H54" s="168">
        <f t="shared" si="1"/>
        <v>0</v>
      </c>
      <c r="I54" s="34"/>
      <c r="J54" s="29"/>
      <c r="K54" s="39"/>
      <c r="L54" s="40"/>
      <c r="M54" s="40"/>
      <c r="N54" s="40"/>
      <c r="O54" s="174" t="str">
        <f t="shared" si="7"/>
        <v>0</v>
      </c>
      <c r="P54" s="40"/>
      <c r="Q54" s="41"/>
      <c r="R54" s="174">
        <f t="shared" si="8"/>
        <v>0</v>
      </c>
      <c r="S54" s="175" t="str">
        <f t="shared" ca="1" si="9"/>
        <v xml:space="preserve"> </v>
      </c>
    </row>
    <row r="55" spans="1:19" ht="12.75" customHeight="1" x14ac:dyDescent="0.2">
      <c r="A55" s="30" t="s">
        <v>49</v>
      </c>
      <c r="B55" s="122" t="s">
        <v>99</v>
      </c>
      <c r="C55" s="122"/>
      <c r="D55" s="31"/>
      <c r="E55" s="173">
        <v>1</v>
      </c>
      <c r="F55" s="168">
        <f t="shared" si="6"/>
        <v>0</v>
      </c>
      <c r="G55" s="168">
        <f t="shared" si="5"/>
        <v>0</v>
      </c>
      <c r="H55" s="168">
        <f t="shared" si="1"/>
        <v>0</v>
      </c>
      <c r="I55" s="34"/>
      <c r="J55" s="29"/>
      <c r="K55" s="39"/>
      <c r="L55" s="40"/>
      <c r="M55" s="40"/>
      <c r="N55" s="40"/>
      <c r="O55" s="174" t="str">
        <f t="shared" si="7"/>
        <v>0</v>
      </c>
      <c r="P55" s="40"/>
      <c r="Q55" s="41"/>
      <c r="R55" s="174">
        <f t="shared" si="8"/>
        <v>0</v>
      </c>
      <c r="S55" s="175" t="str">
        <f t="shared" ca="1" si="9"/>
        <v xml:space="preserve"> </v>
      </c>
    </row>
    <row r="56" spans="1:19" ht="12.75" customHeight="1" x14ac:dyDescent="0.2">
      <c r="A56" s="30" t="s">
        <v>50</v>
      </c>
      <c r="B56" s="122" t="s">
        <v>99</v>
      </c>
      <c r="C56" s="122"/>
      <c r="D56" s="31"/>
      <c r="E56" s="173">
        <v>1</v>
      </c>
      <c r="F56" s="168">
        <f t="shared" si="6"/>
        <v>0</v>
      </c>
      <c r="G56" s="168">
        <f t="shared" si="5"/>
        <v>0</v>
      </c>
      <c r="H56" s="168">
        <f t="shared" si="1"/>
        <v>0</v>
      </c>
      <c r="I56" s="34"/>
      <c r="J56" s="29"/>
      <c r="K56" s="39"/>
      <c r="L56" s="40"/>
      <c r="M56" s="40"/>
      <c r="N56" s="40"/>
      <c r="O56" s="174" t="str">
        <f t="shared" si="7"/>
        <v>0</v>
      </c>
      <c r="P56" s="40"/>
      <c r="Q56" s="41"/>
      <c r="R56" s="174">
        <f t="shared" si="8"/>
        <v>0</v>
      </c>
      <c r="S56" s="175" t="str">
        <f t="shared" ca="1" si="9"/>
        <v xml:space="preserve"> </v>
      </c>
    </row>
    <row r="57" spans="1:19" ht="12.75" customHeight="1" x14ac:dyDescent="0.2">
      <c r="A57" s="30" t="s">
        <v>51</v>
      </c>
      <c r="B57" s="122" t="s">
        <v>99</v>
      </c>
      <c r="C57" s="122"/>
      <c r="D57" s="31"/>
      <c r="E57" s="173">
        <v>1</v>
      </c>
      <c r="F57" s="168">
        <f t="shared" si="6"/>
        <v>0</v>
      </c>
      <c r="G57" s="168">
        <f t="shared" si="5"/>
        <v>0</v>
      </c>
      <c r="H57" s="168">
        <f t="shared" si="1"/>
        <v>0</v>
      </c>
      <c r="I57" s="34"/>
      <c r="J57" s="29"/>
      <c r="K57" s="39"/>
      <c r="L57" s="40"/>
      <c r="M57" s="40"/>
      <c r="N57" s="40"/>
      <c r="O57" s="174" t="str">
        <f t="shared" si="7"/>
        <v>0</v>
      </c>
      <c r="P57" s="40"/>
      <c r="Q57" s="41"/>
      <c r="R57" s="174">
        <f t="shared" si="8"/>
        <v>0</v>
      </c>
      <c r="S57" s="175" t="str">
        <f t="shared" ca="1" si="9"/>
        <v xml:space="preserve"> </v>
      </c>
    </row>
    <row r="58" spans="1:19" ht="12.75" customHeight="1" x14ac:dyDescent="0.2">
      <c r="A58" s="30" t="s">
        <v>52</v>
      </c>
      <c r="B58" s="122" t="s">
        <v>99</v>
      </c>
      <c r="C58" s="122"/>
      <c r="D58" s="31"/>
      <c r="E58" s="173">
        <v>1</v>
      </c>
      <c r="F58" s="168">
        <f t="shared" si="6"/>
        <v>0</v>
      </c>
      <c r="G58" s="168">
        <f t="shared" si="5"/>
        <v>0</v>
      </c>
      <c r="H58" s="168">
        <f t="shared" si="1"/>
        <v>0</v>
      </c>
      <c r="I58" s="34"/>
      <c r="J58" s="29"/>
      <c r="K58" s="39"/>
      <c r="L58" s="40"/>
      <c r="M58" s="40"/>
      <c r="N58" s="40"/>
      <c r="O58" s="174" t="str">
        <f t="shared" si="7"/>
        <v>0</v>
      </c>
      <c r="P58" s="40"/>
      <c r="Q58" s="41"/>
      <c r="R58" s="174">
        <f t="shared" si="8"/>
        <v>0</v>
      </c>
      <c r="S58" s="175" t="str">
        <f t="shared" ca="1" si="9"/>
        <v xml:space="preserve"> </v>
      </c>
    </row>
    <row r="59" spans="1:19" ht="12.75" customHeight="1" x14ac:dyDescent="0.2">
      <c r="A59" s="30" t="s">
        <v>53</v>
      </c>
      <c r="B59" s="122" t="s">
        <v>99</v>
      </c>
      <c r="C59" s="122"/>
      <c r="D59" s="31"/>
      <c r="E59" s="173">
        <v>1</v>
      </c>
      <c r="F59" s="168">
        <f t="shared" si="6"/>
        <v>0</v>
      </c>
      <c r="G59" s="168">
        <f t="shared" si="5"/>
        <v>0</v>
      </c>
      <c r="H59" s="168">
        <f t="shared" si="1"/>
        <v>0</v>
      </c>
      <c r="I59" s="34"/>
      <c r="J59" s="29"/>
      <c r="K59" s="39"/>
      <c r="L59" s="40"/>
      <c r="M59" s="40"/>
      <c r="N59" s="40"/>
      <c r="O59" s="174" t="str">
        <f t="shared" si="7"/>
        <v>0</v>
      </c>
      <c r="P59" s="40"/>
      <c r="Q59" s="41"/>
      <c r="R59" s="174">
        <f t="shared" si="8"/>
        <v>0</v>
      </c>
      <c r="S59" s="175" t="str">
        <f t="shared" ca="1" si="9"/>
        <v xml:space="preserve"> </v>
      </c>
    </row>
    <row r="60" spans="1:19" ht="12.75" customHeight="1" x14ac:dyDescent="0.2">
      <c r="A60" s="30" t="s">
        <v>90</v>
      </c>
      <c r="B60" s="122" t="s">
        <v>99</v>
      </c>
      <c r="C60" s="122"/>
      <c r="D60" s="31"/>
      <c r="E60" s="173">
        <v>1</v>
      </c>
      <c r="F60" s="168">
        <f t="shared" si="6"/>
        <v>0</v>
      </c>
      <c r="G60" s="168">
        <f t="shared" si="5"/>
        <v>0</v>
      </c>
      <c r="H60" s="168">
        <f t="shared" si="1"/>
        <v>0</v>
      </c>
      <c r="I60" s="34"/>
      <c r="J60" s="29"/>
      <c r="K60" s="39"/>
      <c r="L60" s="40"/>
      <c r="M60" s="40"/>
      <c r="N60" s="40"/>
      <c r="O60" s="174" t="str">
        <f t="shared" si="7"/>
        <v>0</v>
      </c>
      <c r="P60" s="40"/>
      <c r="Q60" s="41"/>
      <c r="R60" s="174">
        <f t="shared" si="8"/>
        <v>0</v>
      </c>
      <c r="S60" s="175" t="str">
        <f t="shared" ca="1" si="9"/>
        <v xml:space="preserve"> </v>
      </c>
    </row>
    <row r="61" spans="1:19" ht="12.75" customHeight="1" x14ac:dyDescent="0.2">
      <c r="A61" s="30" t="s">
        <v>91</v>
      </c>
      <c r="B61" s="122" t="s">
        <v>99</v>
      </c>
      <c r="C61" s="122"/>
      <c r="D61" s="31"/>
      <c r="E61" s="173">
        <v>1</v>
      </c>
      <c r="F61" s="168">
        <f t="shared" si="6"/>
        <v>0</v>
      </c>
      <c r="G61" s="168">
        <f t="shared" si="5"/>
        <v>0</v>
      </c>
      <c r="H61" s="168">
        <f t="shared" si="1"/>
        <v>0</v>
      </c>
      <c r="I61" s="34"/>
      <c r="J61" s="29"/>
      <c r="K61" s="39"/>
      <c r="L61" s="40"/>
      <c r="M61" s="40"/>
      <c r="N61" s="40"/>
      <c r="O61" s="174" t="str">
        <f t="shared" si="7"/>
        <v>0</v>
      </c>
      <c r="P61" s="40"/>
      <c r="Q61" s="41"/>
      <c r="R61" s="174">
        <f t="shared" si="8"/>
        <v>0</v>
      </c>
      <c r="S61" s="175" t="str">
        <f t="shared" ca="1" si="9"/>
        <v xml:space="preserve"> </v>
      </c>
    </row>
    <row r="62" spans="1:19" ht="12.75" customHeight="1" x14ac:dyDescent="0.2">
      <c r="A62" s="30" t="s">
        <v>92</v>
      </c>
      <c r="B62" s="122" t="s">
        <v>99</v>
      </c>
      <c r="C62" s="122"/>
      <c r="D62" s="31"/>
      <c r="E62" s="173">
        <v>1</v>
      </c>
      <c r="F62" s="168">
        <f t="shared" si="6"/>
        <v>0</v>
      </c>
      <c r="G62" s="168">
        <f t="shared" si="5"/>
        <v>0</v>
      </c>
      <c r="H62" s="168">
        <f t="shared" si="1"/>
        <v>0</v>
      </c>
      <c r="I62" s="34"/>
      <c r="J62" s="29"/>
      <c r="K62" s="39"/>
      <c r="L62" s="40"/>
      <c r="M62" s="40"/>
      <c r="N62" s="40"/>
      <c r="O62" s="174" t="str">
        <f t="shared" si="7"/>
        <v>0</v>
      </c>
      <c r="P62" s="40"/>
      <c r="Q62" s="41"/>
      <c r="R62" s="174">
        <f t="shared" si="8"/>
        <v>0</v>
      </c>
      <c r="S62" s="175" t="str">
        <f t="shared" ca="1" si="9"/>
        <v xml:space="preserve"> </v>
      </c>
    </row>
    <row r="63" spans="1:19" ht="12.75" customHeight="1" x14ac:dyDescent="0.2">
      <c r="A63" s="30" t="s">
        <v>93</v>
      </c>
      <c r="B63" s="122" t="s">
        <v>99</v>
      </c>
      <c r="C63" s="122"/>
      <c r="D63" s="31"/>
      <c r="E63" s="173">
        <v>1</v>
      </c>
      <c r="F63" s="168">
        <f t="shared" si="6"/>
        <v>0</v>
      </c>
      <c r="G63" s="168">
        <f t="shared" si="5"/>
        <v>0</v>
      </c>
      <c r="H63" s="168">
        <f t="shared" si="1"/>
        <v>0</v>
      </c>
      <c r="I63" s="34"/>
      <c r="J63" s="29"/>
      <c r="K63" s="39"/>
      <c r="L63" s="40"/>
      <c r="M63" s="40"/>
      <c r="N63" s="40"/>
      <c r="O63" s="174" t="str">
        <f t="shared" si="7"/>
        <v>0</v>
      </c>
      <c r="P63" s="40"/>
      <c r="Q63" s="41"/>
      <c r="R63" s="174">
        <f t="shared" si="8"/>
        <v>0</v>
      </c>
      <c r="S63" s="175" t="str">
        <f t="shared" ca="1" si="9"/>
        <v xml:space="preserve"> </v>
      </c>
    </row>
    <row r="64" spans="1:19" ht="12.75" customHeight="1" x14ac:dyDescent="0.2">
      <c r="A64" s="30" t="s">
        <v>94</v>
      </c>
      <c r="B64" s="122" t="s">
        <v>99</v>
      </c>
      <c r="C64" s="122"/>
      <c r="D64" s="31"/>
      <c r="E64" s="173">
        <v>1</v>
      </c>
      <c r="F64" s="168">
        <f t="shared" si="6"/>
        <v>0</v>
      </c>
      <c r="G64" s="168">
        <f t="shared" si="5"/>
        <v>0</v>
      </c>
      <c r="H64" s="168">
        <f t="shared" si="1"/>
        <v>0</v>
      </c>
      <c r="I64" s="34"/>
      <c r="J64" s="29"/>
      <c r="K64" s="39"/>
      <c r="L64" s="40"/>
      <c r="M64" s="40"/>
      <c r="N64" s="40"/>
      <c r="O64" s="174" t="str">
        <f t="shared" si="7"/>
        <v>0</v>
      </c>
      <c r="P64" s="40"/>
      <c r="Q64" s="41"/>
      <c r="R64" s="174">
        <f t="shared" si="8"/>
        <v>0</v>
      </c>
      <c r="S64" s="175" t="str">
        <f t="shared" ca="1" si="9"/>
        <v xml:space="preserve"> </v>
      </c>
    </row>
    <row r="65" spans="1:11" ht="39" customHeight="1" x14ac:dyDescent="0.2">
      <c r="A65" s="35" t="s">
        <v>10</v>
      </c>
      <c r="B65" s="123" t="s">
        <v>77</v>
      </c>
      <c r="C65" s="124"/>
      <c r="D65" s="124"/>
      <c r="E65" s="124"/>
      <c r="F65" s="125"/>
      <c r="G65" s="161">
        <f>SUM(G66:G115)</f>
        <v>0</v>
      </c>
      <c r="H65" s="161">
        <f>SUM(H66:H115)</f>
        <v>0</v>
      </c>
      <c r="I65" s="42"/>
      <c r="J65" s="29"/>
      <c r="K65" s="38" t="s">
        <v>142</v>
      </c>
    </row>
    <row r="66" spans="1:11" x14ac:dyDescent="0.2">
      <c r="A66" s="113" t="s">
        <v>55</v>
      </c>
      <c r="B66" s="116" t="s">
        <v>95</v>
      </c>
      <c r="C66" s="34" t="s">
        <v>96</v>
      </c>
      <c r="D66" s="176" t="s">
        <v>5</v>
      </c>
      <c r="E66" s="119"/>
      <c r="F66" s="169" t="str">
        <f>IFERROR(ROUND(AVERAGE(K66:K70),2),"0")</f>
        <v>0</v>
      </c>
      <c r="G66" s="169">
        <f>ROUND(E66*F66,2)</f>
        <v>0</v>
      </c>
      <c r="H66" s="169">
        <f>ROUND(G66*$D$7,2)</f>
        <v>0</v>
      </c>
      <c r="I66" s="110"/>
      <c r="J66" s="43"/>
      <c r="K66" s="40"/>
    </row>
    <row r="67" spans="1:11" x14ac:dyDescent="0.2">
      <c r="A67" s="114"/>
      <c r="B67" s="117"/>
      <c r="C67" s="34" t="s">
        <v>96</v>
      </c>
      <c r="D67" s="177"/>
      <c r="E67" s="120"/>
      <c r="F67" s="170"/>
      <c r="G67" s="170"/>
      <c r="H67" s="170"/>
      <c r="I67" s="111"/>
      <c r="J67" s="43"/>
      <c r="K67" s="40"/>
    </row>
    <row r="68" spans="1:11" x14ac:dyDescent="0.2">
      <c r="A68" s="114"/>
      <c r="B68" s="117"/>
      <c r="C68" s="34" t="s">
        <v>96</v>
      </c>
      <c r="D68" s="177"/>
      <c r="E68" s="120"/>
      <c r="F68" s="170"/>
      <c r="G68" s="170"/>
      <c r="H68" s="170"/>
      <c r="I68" s="111"/>
      <c r="J68" s="43"/>
      <c r="K68" s="40"/>
    </row>
    <row r="69" spans="1:11" x14ac:dyDescent="0.2">
      <c r="A69" s="114"/>
      <c r="B69" s="117"/>
      <c r="C69" s="34" t="s">
        <v>96</v>
      </c>
      <c r="D69" s="177"/>
      <c r="E69" s="120"/>
      <c r="F69" s="170"/>
      <c r="G69" s="170"/>
      <c r="H69" s="170"/>
      <c r="I69" s="111"/>
      <c r="J69" s="43"/>
      <c r="K69" s="40"/>
    </row>
    <row r="70" spans="1:11" x14ac:dyDescent="0.2">
      <c r="A70" s="115"/>
      <c r="B70" s="118"/>
      <c r="C70" s="34" t="s">
        <v>96</v>
      </c>
      <c r="D70" s="178"/>
      <c r="E70" s="121"/>
      <c r="F70" s="171"/>
      <c r="G70" s="171"/>
      <c r="H70" s="171"/>
      <c r="I70" s="112"/>
      <c r="J70" s="43"/>
      <c r="K70" s="40"/>
    </row>
    <row r="71" spans="1:11" x14ac:dyDescent="0.2">
      <c r="A71" s="113" t="s">
        <v>56</v>
      </c>
      <c r="B71" s="116" t="s">
        <v>95</v>
      </c>
      <c r="C71" s="34" t="s">
        <v>96</v>
      </c>
      <c r="D71" s="176" t="s">
        <v>5</v>
      </c>
      <c r="E71" s="119"/>
      <c r="F71" s="169" t="str">
        <f t="shared" ref="F71" si="10">IFERROR(ROUND(AVERAGE(K71:K75),2),"0")</f>
        <v>0</v>
      </c>
      <c r="G71" s="169">
        <f>ROUND(E71*F71,2)</f>
        <v>0</v>
      </c>
      <c r="H71" s="169">
        <f>ROUND(G71*$D$7,2)</f>
        <v>0</v>
      </c>
      <c r="I71" s="110"/>
      <c r="J71" s="43"/>
      <c r="K71" s="40"/>
    </row>
    <row r="72" spans="1:11" x14ac:dyDescent="0.2">
      <c r="A72" s="114"/>
      <c r="B72" s="117"/>
      <c r="C72" s="34" t="s">
        <v>96</v>
      </c>
      <c r="D72" s="177"/>
      <c r="E72" s="120"/>
      <c r="F72" s="170"/>
      <c r="G72" s="170"/>
      <c r="H72" s="170"/>
      <c r="I72" s="111"/>
      <c r="J72" s="43"/>
      <c r="K72" s="40"/>
    </row>
    <row r="73" spans="1:11" x14ac:dyDescent="0.2">
      <c r="A73" s="114"/>
      <c r="B73" s="117"/>
      <c r="C73" s="34" t="s">
        <v>96</v>
      </c>
      <c r="D73" s="177"/>
      <c r="E73" s="120"/>
      <c r="F73" s="170"/>
      <c r="G73" s="170"/>
      <c r="H73" s="170"/>
      <c r="I73" s="111"/>
      <c r="J73" s="43"/>
      <c r="K73" s="40"/>
    </row>
    <row r="74" spans="1:11" x14ac:dyDescent="0.2">
      <c r="A74" s="114"/>
      <c r="B74" s="117"/>
      <c r="C74" s="34" t="s">
        <v>96</v>
      </c>
      <c r="D74" s="177"/>
      <c r="E74" s="120"/>
      <c r="F74" s="170"/>
      <c r="G74" s="170"/>
      <c r="H74" s="170"/>
      <c r="I74" s="111"/>
      <c r="J74" s="43"/>
      <c r="K74" s="40"/>
    </row>
    <row r="75" spans="1:11" x14ac:dyDescent="0.2">
      <c r="A75" s="115"/>
      <c r="B75" s="118"/>
      <c r="C75" s="34" t="s">
        <v>96</v>
      </c>
      <c r="D75" s="178"/>
      <c r="E75" s="121"/>
      <c r="F75" s="171"/>
      <c r="G75" s="171"/>
      <c r="H75" s="171"/>
      <c r="I75" s="112"/>
      <c r="J75" s="43"/>
      <c r="K75" s="40"/>
    </row>
    <row r="76" spans="1:11" x14ac:dyDescent="0.2">
      <c r="A76" s="113" t="s">
        <v>57</v>
      </c>
      <c r="B76" s="116" t="s">
        <v>95</v>
      </c>
      <c r="C76" s="34" t="s">
        <v>96</v>
      </c>
      <c r="D76" s="176" t="s">
        <v>5</v>
      </c>
      <c r="E76" s="119"/>
      <c r="F76" s="169" t="str">
        <f t="shared" ref="F76" si="11">IFERROR(ROUND(AVERAGE(K76:K80),2),"0")</f>
        <v>0</v>
      </c>
      <c r="G76" s="169">
        <f>ROUND(E76*F76,2)</f>
        <v>0</v>
      </c>
      <c r="H76" s="169">
        <f>ROUND(G76*$D$7,2)</f>
        <v>0</v>
      </c>
      <c r="I76" s="110"/>
      <c r="J76" s="43"/>
      <c r="K76" s="40"/>
    </row>
    <row r="77" spans="1:11" x14ac:dyDescent="0.2">
      <c r="A77" s="114"/>
      <c r="B77" s="117"/>
      <c r="C77" s="34" t="s">
        <v>96</v>
      </c>
      <c r="D77" s="177"/>
      <c r="E77" s="120"/>
      <c r="F77" s="170"/>
      <c r="G77" s="170"/>
      <c r="H77" s="170"/>
      <c r="I77" s="111"/>
      <c r="J77" s="43"/>
      <c r="K77" s="40"/>
    </row>
    <row r="78" spans="1:11" x14ac:dyDescent="0.2">
      <c r="A78" s="114"/>
      <c r="B78" s="117"/>
      <c r="C78" s="34" t="s">
        <v>96</v>
      </c>
      <c r="D78" s="177"/>
      <c r="E78" s="120"/>
      <c r="F78" s="170"/>
      <c r="G78" s="170"/>
      <c r="H78" s="170"/>
      <c r="I78" s="111"/>
      <c r="J78" s="43"/>
      <c r="K78" s="40"/>
    </row>
    <row r="79" spans="1:11" x14ac:dyDescent="0.2">
      <c r="A79" s="114"/>
      <c r="B79" s="117"/>
      <c r="C79" s="34" t="s">
        <v>96</v>
      </c>
      <c r="D79" s="177"/>
      <c r="E79" s="120"/>
      <c r="F79" s="170"/>
      <c r="G79" s="170"/>
      <c r="H79" s="170"/>
      <c r="I79" s="111"/>
      <c r="J79" s="43"/>
      <c r="K79" s="40"/>
    </row>
    <row r="80" spans="1:11" x14ac:dyDescent="0.2">
      <c r="A80" s="115"/>
      <c r="B80" s="118"/>
      <c r="C80" s="34" t="s">
        <v>96</v>
      </c>
      <c r="D80" s="178"/>
      <c r="E80" s="121"/>
      <c r="F80" s="171"/>
      <c r="G80" s="171"/>
      <c r="H80" s="171"/>
      <c r="I80" s="112"/>
      <c r="J80" s="43"/>
      <c r="K80" s="40"/>
    </row>
    <row r="81" spans="1:11" x14ac:dyDescent="0.2">
      <c r="A81" s="113" t="s">
        <v>58</v>
      </c>
      <c r="B81" s="116" t="s">
        <v>95</v>
      </c>
      <c r="C81" s="34" t="s">
        <v>96</v>
      </c>
      <c r="D81" s="176" t="s">
        <v>5</v>
      </c>
      <c r="E81" s="119"/>
      <c r="F81" s="169" t="str">
        <f t="shared" ref="F81" si="12">IFERROR(ROUND(AVERAGE(K81:K85),2),"0")</f>
        <v>0</v>
      </c>
      <c r="G81" s="169">
        <f>ROUND(E81*F81,2)</f>
        <v>0</v>
      </c>
      <c r="H81" s="169">
        <f>ROUND(G81*$D$7,2)</f>
        <v>0</v>
      </c>
      <c r="I81" s="110"/>
      <c r="J81" s="43"/>
      <c r="K81" s="40"/>
    </row>
    <row r="82" spans="1:11" x14ac:dyDescent="0.2">
      <c r="A82" s="114"/>
      <c r="B82" s="117"/>
      <c r="C82" s="34" t="s">
        <v>96</v>
      </c>
      <c r="D82" s="177"/>
      <c r="E82" s="120"/>
      <c r="F82" s="170"/>
      <c r="G82" s="170"/>
      <c r="H82" s="170"/>
      <c r="I82" s="111"/>
      <c r="J82" s="43"/>
      <c r="K82" s="40"/>
    </row>
    <row r="83" spans="1:11" x14ac:dyDescent="0.2">
      <c r="A83" s="114"/>
      <c r="B83" s="117"/>
      <c r="C83" s="34" t="s">
        <v>96</v>
      </c>
      <c r="D83" s="177"/>
      <c r="E83" s="120"/>
      <c r="F83" s="170"/>
      <c r="G83" s="170"/>
      <c r="H83" s="170"/>
      <c r="I83" s="111"/>
      <c r="J83" s="43"/>
      <c r="K83" s="40"/>
    </row>
    <row r="84" spans="1:11" x14ac:dyDescent="0.2">
      <c r="A84" s="114"/>
      <c r="B84" s="117"/>
      <c r="C84" s="34" t="s">
        <v>96</v>
      </c>
      <c r="D84" s="177"/>
      <c r="E84" s="120"/>
      <c r="F84" s="170"/>
      <c r="G84" s="170"/>
      <c r="H84" s="170"/>
      <c r="I84" s="111"/>
      <c r="J84" s="43"/>
      <c r="K84" s="40"/>
    </row>
    <row r="85" spans="1:11" x14ac:dyDescent="0.2">
      <c r="A85" s="115"/>
      <c r="B85" s="118"/>
      <c r="C85" s="34" t="s">
        <v>96</v>
      </c>
      <c r="D85" s="178"/>
      <c r="E85" s="121"/>
      <c r="F85" s="171"/>
      <c r="G85" s="171"/>
      <c r="H85" s="171"/>
      <c r="I85" s="112"/>
      <c r="J85" s="43"/>
      <c r="K85" s="40"/>
    </row>
    <row r="86" spans="1:11" x14ac:dyDescent="0.2">
      <c r="A86" s="113" t="s">
        <v>59</v>
      </c>
      <c r="B86" s="116" t="s">
        <v>95</v>
      </c>
      <c r="C86" s="34" t="s">
        <v>96</v>
      </c>
      <c r="D86" s="176" t="s">
        <v>5</v>
      </c>
      <c r="E86" s="119"/>
      <c r="F86" s="169" t="str">
        <f t="shared" ref="F86" si="13">IFERROR(ROUND(AVERAGE(K86:K90),2),"0")</f>
        <v>0</v>
      </c>
      <c r="G86" s="169">
        <f>ROUND(E86*F86,2)</f>
        <v>0</v>
      </c>
      <c r="H86" s="169">
        <f>ROUND(G86*$D$7,2)</f>
        <v>0</v>
      </c>
      <c r="I86" s="110"/>
      <c r="J86" s="43"/>
      <c r="K86" s="40"/>
    </row>
    <row r="87" spans="1:11" x14ac:dyDescent="0.2">
      <c r="A87" s="114"/>
      <c r="B87" s="117"/>
      <c r="C87" s="34" t="s">
        <v>96</v>
      </c>
      <c r="D87" s="177"/>
      <c r="E87" s="120"/>
      <c r="F87" s="170"/>
      <c r="G87" s="170"/>
      <c r="H87" s="170"/>
      <c r="I87" s="111"/>
      <c r="J87" s="43"/>
      <c r="K87" s="40"/>
    </row>
    <row r="88" spans="1:11" x14ac:dyDescent="0.2">
      <c r="A88" s="114"/>
      <c r="B88" s="117"/>
      <c r="C88" s="34" t="s">
        <v>96</v>
      </c>
      <c r="D88" s="177"/>
      <c r="E88" s="120"/>
      <c r="F88" s="170"/>
      <c r="G88" s="170"/>
      <c r="H88" s="170"/>
      <c r="I88" s="111"/>
      <c r="J88" s="43"/>
      <c r="K88" s="40"/>
    </row>
    <row r="89" spans="1:11" x14ac:dyDescent="0.2">
      <c r="A89" s="114"/>
      <c r="B89" s="117"/>
      <c r="C89" s="34" t="s">
        <v>96</v>
      </c>
      <c r="D89" s="177"/>
      <c r="E89" s="120"/>
      <c r="F89" s="170"/>
      <c r="G89" s="170"/>
      <c r="H89" s="170"/>
      <c r="I89" s="111"/>
      <c r="J89" s="43"/>
      <c r="K89" s="40"/>
    </row>
    <row r="90" spans="1:11" x14ac:dyDescent="0.2">
      <c r="A90" s="115"/>
      <c r="B90" s="118"/>
      <c r="C90" s="34" t="s">
        <v>96</v>
      </c>
      <c r="D90" s="178"/>
      <c r="E90" s="121"/>
      <c r="F90" s="171"/>
      <c r="G90" s="171"/>
      <c r="H90" s="171"/>
      <c r="I90" s="112"/>
      <c r="J90" s="43"/>
      <c r="K90" s="40"/>
    </row>
    <row r="91" spans="1:11" x14ac:dyDescent="0.2">
      <c r="A91" s="113" t="s">
        <v>60</v>
      </c>
      <c r="B91" s="116" t="s">
        <v>95</v>
      </c>
      <c r="C91" s="34" t="s">
        <v>96</v>
      </c>
      <c r="D91" s="176" t="s">
        <v>5</v>
      </c>
      <c r="E91" s="119"/>
      <c r="F91" s="169" t="str">
        <f t="shared" ref="F91" si="14">IFERROR(ROUND(AVERAGE(K91:K95),2),"0")</f>
        <v>0</v>
      </c>
      <c r="G91" s="169">
        <f>ROUND(E91*F91,2)</f>
        <v>0</v>
      </c>
      <c r="H91" s="169">
        <f>ROUND(G91*$D$7,2)</f>
        <v>0</v>
      </c>
      <c r="I91" s="110"/>
      <c r="J91" s="43"/>
      <c r="K91" s="40"/>
    </row>
    <row r="92" spans="1:11" x14ac:dyDescent="0.2">
      <c r="A92" s="114"/>
      <c r="B92" s="117"/>
      <c r="C92" s="34" t="s">
        <v>96</v>
      </c>
      <c r="D92" s="177"/>
      <c r="E92" s="120"/>
      <c r="F92" s="170"/>
      <c r="G92" s="170"/>
      <c r="H92" s="170"/>
      <c r="I92" s="111"/>
      <c r="J92" s="43"/>
      <c r="K92" s="40"/>
    </row>
    <row r="93" spans="1:11" x14ac:dyDescent="0.2">
      <c r="A93" s="114"/>
      <c r="B93" s="117"/>
      <c r="C93" s="34" t="s">
        <v>96</v>
      </c>
      <c r="D93" s="177"/>
      <c r="E93" s="120"/>
      <c r="F93" s="170"/>
      <c r="G93" s="170"/>
      <c r="H93" s="170"/>
      <c r="I93" s="111"/>
      <c r="J93" s="43"/>
      <c r="K93" s="40"/>
    </row>
    <row r="94" spans="1:11" x14ac:dyDescent="0.2">
      <c r="A94" s="114"/>
      <c r="B94" s="117"/>
      <c r="C94" s="34" t="s">
        <v>96</v>
      </c>
      <c r="D94" s="177"/>
      <c r="E94" s="120"/>
      <c r="F94" s="170"/>
      <c r="G94" s="170"/>
      <c r="H94" s="170"/>
      <c r="I94" s="111"/>
      <c r="J94" s="43"/>
      <c r="K94" s="40"/>
    </row>
    <row r="95" spans="1:11" x14ac:dyDescent="0.2">
      <c r="A95" s="115"/>
      <c r="B95" s="118"/>
      <c r="C95" s="34" t="s">
        <v>96</v>
      </c>
      <c r="D95" s="178"/>
      <c r="E95" s="121"/>
      <c r="F95" s="171"/>
      <c r="G95" s="171"/>
      <c r="H95" s="171"/>
      <c r="I95" s="112"/>
      <c r="J95" s="43"/>
      <c r="K95" s="40"/>
    </row>
    <row r="96" spans="1:11" x14ac:dyDescent="0.2">
      <c r="A96" s="113" t="s">
        <v>61</v>
      </c>
      <c r="B96" s="116" t="s">
        <v>95</v>
      </c>
      <c r="C96" s="34" t="s">
        <v>96</v>
      </c>
      <c r="D96" s="176" t="s">
        <v>5</v>
      </c>
      <c r="E96" s="119"/>
      <c r="F96" s="169" t="str">
        <f t="shared" ref="F96" si="15">IFERROR(ROUND(AVERAGE(K96:K100),2),"0")</f>
        <v>0</v>
      </c>
      <c r="G96" s="169">
        <f>ROUND(E96*F96,2)</f>
        <v>0</v>
      </c>
      <c r="H96" s="169">
        <f>ROUND(G96*$D$7,2)</f>
        <v>0</v>
      </c>
      <c r="I96" s="110"/>
      <c r="J96" s="43"/>
      <c r="K96" s="40"/>
    </row>
    <row r="97" spans="1:11" x14ac:dyDescent="0.2">
      <c r="A97" s="114"/>
      <c r="B97" s="117"/>
      <c r="C97" s="34" t="s">
        <v>96</v>
      </c>
      <c r="D97" s="177"/>
      <c r="E97" s="120"/>
      <c r="F97" s="170"/>
      <c r="G97" s="170"/>
      <c r="H97" s="170"/>
      <c r="I97" s="111"/>
      <c r="J97" s="43"/>
      <c r="K97" s="40"/>
    </row>
    <row r="98" spans="1:11" x14ac:dyDescent="0.2">
      <c r="A98" s="114"/>
      <c r="B98" s="117"/>
      <c r="C98" s="34" t="s">
        <v>96</v>
      </c>
      <c r="D98" s="177"/>
      <c r="E98" s="120"/>
      <c r="F98" s="170"/>
      <c r="G98" s="170"/>
      <c r="H98" s="170"/>
      <c r="I98" s="111"/>
      <c r="J98" s="43"/>
      <c r="K98" s="40"/>
    </row>
    <row r="99" spans="1:11" x14ac:dyDescent="0.2">
      <c r="A99" s="114"/>
      <c r="B99" s="117"/>
      <c r="C99" s="34" t="s">
        <v>96</v>
      </c>
      <c r="D99" s="177"/>
      <c r="E99" s="120"/>
      <c r="F99" s="170"/>
      <c r="G99" s="170"/>
      <c r="H99" s="170"/>
      <c r="I99" s="111"/>
      <c r="J99" s="43"/>
      <c r="K99" s="40"/>
    </row>
    <row r="100" spans="1:11" x14ac:dyDescent="0.2">
      <c r="A100" s="115"/>
      <c r="B100" s="118"/>
      <c r="C100" s="34" t="s">
        <v>96</v>
      </c>
      <c r="D100" s="178"/>
      <c r="E100" s="121"/>
      <c r="F100" s="171"/>
      <c r="G100" s="171"/>
      <c r="H100" s="171"/>
      <c r="I100" s="112"/>
      <c r="J100" s="43"/>
      <c r="K100" s="40"/>
    </row>
    <row r="101" spans="1:11" x14ac:dyDescent="0.2">
      <c r="A101" s="113" t="s">
        <v>62</v>
      </c>
      <c r="B101" s="116" t="s">
        <v>95</v>
      </c>
      <c r="C101" s="34" t="s">
        <v>96</v>
      </c>
      <c r="D101" s="176" t="s">
        <v>5</v>
      </c>
      <c r="E101" s="119"/>
      <c r="F101" s="169" t="str">
        <f t="shared" ref="F101" si="16">IFERROR(ROUND(AVERAGE(K101:K105),2),"0")</f>
        <v>0</v>
      </c>
      <c r="G101" s="169">
        <f>ROUND(E101*F101,2)</f>
        <v>0</v>
      </c>
      <c r="H101" s="169">
        <f>ROUND(G101*$D$7,2)</f>
        <v>0</v>
      </c>
      <c r="I101" s="110"/>
      <c r="J101" s="43"/>
      <c r="K101" s="40"/>
    </row>
    <row r="102" spans="1:11" x14ac:dyDescent="0.2">
      <c r="A102" s="114"/>
      <c r="B102" s="117"/>
      <c r="C102" s="34" t="s">
        <v>96</v>
      </c>
      <c r="D102" s="177"/>
      <c r="E102" s="120"/>
      <c r="F102" s="170"/>
      <c r="G102" s="170"/>
      <c r="H102" s="170"/>
      <c r="I102" s="111"/>
      <c r="J102" s="43"/>
      <c r="K102" s="40"/>
    </row>
    <row r="103" spans="1:11" x14ac:dyDescent="0.2">
      <c r="A103" s="114"/>
      <c r="B103" s="117"/>
      <c r="C103" s="34" t="s">
        <v>96</v>
      </c>
      <c r="D103" s="177"/>
      <c r="E103" s="120"/>
      <c r="F103" s="170"/>
      <c r="G103" s="170"/>
      <c r="H103" s="170"/>
      <c r="I103" s="111"/>
      <c r="J103" s="43"/>
      <c r="K103" s="40"/>
    </row>
    <row r="104" spans="1:11" x14ac:dyDescent="0.2">
      <c r="A104" s="114"/>
      <c r="B104" s="117"/>
      <c r="C104" s="34" t="s">
        <v>96</v>
      </c>
      <c r="D104" s="177"/>
      <c r="E104" s="120"/>
      <c r="F104" s="170"/>
      <c r="G104" s="170"/>
      <c r="H104" s="170"/>
      <c r="I104" s="111"/>
      <c r="J104" s="43"/>
      <c r="K104" s="40"/>
    </row>
    <row r="105" spans="1:11" x14ac:dyDescent="0.2">
      <c r="A105" s="115"/>
      <c r="B105" s="118"/>
      <c r="C105" s="34" t="s">
        <v>96</v>
      </c>
      <c r="D105" s="178"/>
      <c r="E105" s="121"/>
      <c r="F105" s="171"/>
      <c r="G105" s="171"/>
      <c r="H105" s="171"/>
      <c r="I105" s="112"/>
      <c r="J105" s="43"/>
      <c r="K105" s="40"/>
    </row>
    <row r="106" spans="1:11" x14ac:dyDescent="0.2">
      <c r="A106" s="113" t="s">
        <v>63</v>
      </c>
      <c r="B106" s="116" t="s">
        <v>95</v>
      </c>
      <c r="C106" s="34" t="s">
        <v>96</v>
      </c>
      <c r="D106" s="176" t="s">
        <v>5</v>
      </c>
      <c r="E106" s="119"/>
      <c r="F106" s="169" t="str">
        <f t="shared" ref="F106" si="17">IFERROR(ROUND(AVERAGE(K106:K110),2),"0")</f>
        <v>0</v>
      </c>
      <c r="G106" s="169">
        <f>ROUND(E106*F106,2)</f>
        <v>0</v>
      </c>
      <c r="H106" s="169">
        <f>ROUND(G106*$D$7,2)</f>
        <v>0</v>
      </c>
      <c r="I106" s="110"/>
      <c r="J106" s="43"/>
      <c r="K106" s="40"/>
    </row>
    <row r="107" spans="1:11" x14ac:dyDescent="0.2">
      <c r="A107" s="114"/>
      <c r="B107" s="117"/>
      <c r="C107" s="34" t="s">
        <v>96</v>
      </c>
      <c r="D107" s="177"/>
      <c r="E107" s="120"/>
      <c r="F107" s="170"/>
      <c r="G107" s="170"/>
      <c r="H107" s="170"/>
      <c r="I107" s="111"/>
      <c r="J107" s="43"/>
      <c r="K107" s="40"/>
    </row>
    <row r="108" spans="1:11" x14ac:dyDescent="0.2">
      <c r="A108" s="114"/>
      <c r="B108" s="117"/>
      <c r="C108" s="34" t="s">
        <v>96</v>
      </c>
      <c r="D108" s="177"/>
      <c r="E108" s="120"/>
      <c r="F108" s="170"/>
      <c r="G108" s="170"/>
      <c r="H108" s="170"/>
      <c r="I108" s="111"/>
      <c r="J108" s="43"/>
      <c r="K108" s="40"/>
    </row>
    <row r="109" spans="1:11" x14ac:dyDescent="0.2">
      <c r="A109" s="114"/>
      <c r="B109" s="117"/>
      <c r="C109" s="34" t="s">
        <v>96</v>
      </c>
      <c r="D109" s="177"/>
      <c r="E109" s="120"/>
      <c r="F109" s="170"/>
      <c r="G109" s="170"/>
      <c r="H109" s="170"/>
      <c r="I109" s="111"/>
      <c r="J109" s="43"/>
      <c r="K109" s="40"/>
    </row>
    <row r="110" spans="1:11" x14ac:dyDescent="0.2">
      <c r="A110" s="115"/>
      <c r="B110" s="118"/>
      <c r="C110" s="34" t="s">
        <v>96</v>
      </c>
      <c r="D110" s="178"/>
      <c r="E110" s="121"/>
      <c r="F110" s="171"/>
      <c r="G110" s="171"/>
      <c r="H110" s="171"/>
      <c r="I110" s="112"/>
      <c r="J110" s="43"/>
      <c r="K110" s="40"/>
    </row>
    <row r="111" spans="1:11" x14ac:dyDescent="0.2">
      <c r="A111" s="113" t="s">
        <v>64</v>
      </c>
      <c r="B111" s="116" t="s">
        <v>95</v>
      </c>
      <c r="C111" s="34" t="s">
        <v>96</v>
      </c>
      <c r="D111" s="176" t="s">
        <v>5</v>
      </c>
      <c r="E111" s="119"/>
      <c r="F111" s="169" t="str">
        <f t="shared" ref="F111" si="18">IFERROR(ROUND(AVERAGE(K111:K115),2),"0")</f>
        <v>0</v>
      </c>
      <c r="G111" s="169">
        <f>ROUND(E111*F111,2)</f>
        <v>0</v>
      </c>
      <c r="H111" s="169">
        <f>ROUND(G111*$D$7,2)</f>
        <v>0</v>
      </c>
      <c r="I111" s="110"/>
      <c r="J111" s="43"/>
      <c r="K111" s="40"/>
    </row>
    <row r="112" spans="1:11" x14ac:dyDescent="0.2">
      <c r="A112" s="114"/>
      <c r="B112" s="117"/>
      <c r="C112" s="34" t="s">
        <v>96</v>
      </c>
      <c r="D112" s="177"/>
      <c r="E112" s="120"/>
      <c r="F112" s="170"/>
      <c r="G112" s="170"/>
      <c r="H112" s="170"/>
      <c r="I112" s="111"/>
      <c r="J112" s="43"/>
      <c r="K112" s="40"/>
    </row>
    <row r="113" spans="1:11" x14ac:dyDescent="0.2">
      <c r="A113" s="114"/>
      <c r="B113" s="117"/>
      <c r="C113" s="34" t="s">
        <v>96</v>
      </c>
      <c r="D113" s="177"/>
      <c r="E113" s="120"/>
      <c r="F113" s="170"/>
      <c r="G113" s="170"/>
      <c r="H113" s="170"/>
      <c r="I113" s="111"/>
      <c r="J113" s="43"/>
      <c r="K113" s="40"/>
    </row>
    <row r="114" spans="1:11" x14ac:dyDescent="0.2">
      <c r="A114" s="114"/>
      <c r="B114" s="117"/>
      <c r="C114" s="34" t="s">
        <v>96</v>
      </c>
      <c r="D114" s="177"/>
      <c r="E114" s="120"/>
      <c r="F114" s="170"/>
      <c r="G114" s="170"/>
      <c r="H114" s="170"/>
      <c r="I114" s="111"/>
      <c r="J114" s="43"/>
      <c r="K114" s="40"/>
    </row>
    <row r="115" spans="1:11" x14ac:dyDescent="0.2">
      <c r="A115" s="115"/>
      <c r="B115" s="118"/>
      <c r="C115" s="34" t="s">
        <v>96</v>
      </c>
      <c r="D115" s="178"/>
      <c r="E115" s="121"/>
      <c r="F115" s="171"/>
      <c r="G115" s="171"/>
      <c r="H115" s="171"/>
      <c r="I115" s="112"/>
      <c r="J115" s="43"/>
      <c r="K115" s="40"/>
    </row>
    <row r="116" spans="1:11" ht="12.75" customHeight="1" x14ac:dyDescent="0.2">
      <c r="A116" s="35" t="s">
        <v>65</v>
      </c>
      <c r="B116" s="123" t="s">
        <v>78</v>
      </c>
      <c r="C116" s="124"/>
      <c r="D116" s="124"/>
      <c r="E116" s="124"/>
      <c r="F116" s="125"/>
      <c r="G116" s="161">
        <f>SUM(G117,G124,G131,G138,G145,G152,G159,G166,G173,G180)</f>
        <v>0</v>
      </c>
      <c r="H116" s="161">
        <f>SUM(H117,H124,H131,H138,H145,H152,H159,H166,H173,H180)</f>
        <v>0</v>
      </c>
      <c r="I116" s="42"/>
      <c r="J116" s="29"/>
    </row>
    <row r="117" spans="1:11" ht="12.75" customHeight="1" x14ac:dyDescent="0.2">
      <c r="A117" s="107" t="s">
        <v>66</v>
      </c>
      <c r="B117" s="104" t="s">
        <v>119</v>
      </c>
      <c r="C117" s="179" t="s">
        <v>120</v>
      </c>
      <c r="D117" s="181"/>
      <c r="E117" s="182"/>
      <c r="F117" s="174"/>
      <c r="G117" s="172">
        <f>SUM(G118:G123)</f>
        <v>0</v>
      </c>
      <c r="H117" s="172">
        <f>ROUND(G117*$D$7,2)</f>
        <v>0</v>
      </c>
      <c r="I117" s="104"/>
    </row>
    <row r="118" spans="1:11" x14ac:dyDescent="0.2">
      <c r="A118" s="108"/>
      <c r="B118" s="105"/>
      <c r="C118" s="180" t="s">
        <v>121</v>
      </c>
      <c r="D118" s="44"/>
      <c r="E118" s="45"/>
      <c r="F118" s="40"/>
      <c r="G118" s="174">
        <f t="shared" ref="G118:G123" si="19">ROUND(E118*F118,2)</f>
        <v>0</v>
      </c>
      <c r="H118" s="46"/>
      <c r="I118" s="105"/>
    </row>
    <row r="119" spans="1:11" ht="13.5" customHeight="1" x14ac:dyDescent="0.2">
      <c r="A119" s="108"/>
      <c r="B119" s="105"/>
      <c r="C119" s="180" t="s">
        <v>122</v>
      </c>
      <c r="D119" s="44"/>
      <c r="E119" s="45"/>
      <c r="F119" s="40"/>
      <c r="G119" s="174">
        <f t="shared" si="19"/>
        <v>0</v>
      </c>
      <c r="H119" s="46"/>
      <c r="I119" s="105"/>
    </row>
    <row r="120" spans="1:11" x14ac:dyDescent="0.2">
      <c r="A120" s="108"/>
      <c r="B120" s="105"/>
      <c r="C120" s="180" t="s">
        <v>123</v>
      </c>
      <c r="D120" s="44"/>
      <c r="E120" s="45"/>
      <c r="F120" s="40"/>
      <c r="G120" s="174">
        <f t="shared" si="19"/>
        <v>0</v>
      </c>
      <c r="H120" s="46"/>
      <c r="I120" s="105"/>
    </row>
    <row r="121" spans="1:11" x14ac:dyDescent="0.2">
      <c r="A121" s="108"/>
      <c r="B121" s="105"/>
      <c r="C121" s="180" t="s">
        <v>124</v>
      </c>
      <c r="D121" s="44"/>
      <c r="E121" s="45"/>
      <c r="F121" s="40"/>
      <c r="G121" s="174">
        <f t="shared" si="19"/>
        <v>0</v>
      </c>
      <c r="H121" s="46"/>
      <c r="I121" s="105"/>
    </row>
    <row r="122" spans="1:11" x14ac:dyDescent="0.2">
      <c r="A122" s="108"/>
      <c r="B122" s="105"/>
      <c r="C122" s="46" t="s">
        <v>125</v>
      </c>
      <c r="D122" s="44"/>
      <c r="E122" s="45"/>
      <c r="F122" s="40"/>
      <c r="G122" s="174">
        <f t="shared" si="19"/>
        <v>0</v>
      </c>
      <c r="H122" s="46"/>
      <c r="I122" s="105"/>
    </row>
    <row r="123" spans="1:11" x14ac:dyDescent="0.2">
      <c r="A123" s="109"/>
      <c r="B123" s="106"/>
      <c r="C123" s="46" t="s">
        <v>125</v>
      </c>
      <c r="D123" s="44"/>
      <c r="E123" s="45"/>
      <c r="F123" s="40"/>
      <c r="G123" s="174">
        <f t="shared" si="19"/>
        <v>0</v>
      </c>
      <c r="H123" s="46"/>
      <c r="I123" s="106"/>
    </row>
    <row r="124" spans="1:11" ht="12.75" customHeight="1" x14ac:dyDescent="0.2">
      <c r="A124" s="107" t="s">
        <v>67</v>
      </c>
      <c r="B124" s="104" t="s">
        <v>119</v>
      </c>
      <c r="C124" s="179" t="s">
        <v>120</v>
      </c>
      <c r="D124" s="181"/>
      <c r="E124" s="182"/>
      <c r="F124" s="174"/>
      <c r="G124" s="172">
        <f>SUM(G125:G130)</f>
        <v>0</v>
      </c>
      <c r="H124" s="172">
        <f>ROUND(G124*$D$7,2)</f>
        <v>0</v>
      </c>
      <c r="I124" s="104"/>
    </row>
    <row r="125" spans="1:11" x14ac:dyDescent="0.2">
      <c r="A125" s="108"/>
      <c r="B125" s="105"/>
      <c r="C125" s="180" t="s">
        <v>121</v>
      </c>
      <c r="D125" s="44"/>
      <c r="E125" s="45"/>
      <c r="F125" s="40"/>
      <c r="G125" s="174">
        <f t="shared" ref="G125:G130" si="20">ROUND(E125*F125,2)</f>
        <v>0</v>
      </c>
      <c r="H125" s="46"/>
      <c r="I125" s="105"/>
    </row>
    <row r="126" spans="1:11" x14ac:dyDescent="0.2">
      <c r="A126" s="108"/>
      <c r="B126" s="105"/>
      <c r="C126" s="180" t="s">
        <v>122</v>
      </c>
      <c r="D126" s="44"/>
      <c r="E126" s="45"/>
      <c r="F126" s="40"/>
      <c r="G126" s="174">
        <f t="shared" si="20"/>
        <v>0</v>
      </c>
      <c r="H126" s="46"/>
      <c r="I126" s="105"/>
    </row>
    <row r="127" spans="1:11" x14ac:dyDescent="0.2">
      <c r="A127" s="108"/>
      <c r="B127" s="105"/>
      <c r="C127" s="180" t="s">
        <v>123</v>
      </c>
      <c r="D127" s="44"/>
      <c r="E127" s="45"/>
      <c r="F127" s="40"/>
      <c r="G127" s="174">
        <f t="shared" si="20"/>
        <v>0</v>
      </c>
      <c r="H127" s="46"/>
      <c r="I127" s="105"/>
    </row>
    <row r="128" spans="1:11" x14ac:dyDescent="0.2">
      <c r="A128" s="108"/>
      <c r="B128" s="105"/>
      <c r="C128" s="180" t="s">
        <v>124</v>
      </c>
      <c r="D128" s="44"/>
      <c r="E128" s="45"/>
      <c r="F128" s="40"/>
      <c r="G128" s="174">
        <f t="shared" si="20"/>
        <v>0</v>
      </c>
      <c r="H128" s="46"/>
      <c r="I128" s="105"/>
    </row>
    <row r="129" spans="1:9" x14ac:dyDescent="0.2">
      <c r="A129" s="108"/>
      <c r="B129" s="105"/>
      <c r="C129" s="46" t="s">
        <v>125</v>
      </c>
      <c r="D129" s="44"/>
      <c r="E129" s="45"/>
      <c r="F129" s="40"/>
      <c r="G129" s="174">
        <f t="shared" si="20"/>
        <v>0</v>
      </c>
      <c r="H129" s="46"/>
      <c r="I129" s="105"/>
    </row>
    <row r="130" spans="1:9" x14ac:dyDescent="0.2">
      <c r="A130" s="109"/>
      <c r="B130" s="106"/>
      <c r="C130" s="46" t="s">
        <v>125</v>
      </c>
      <c r="D130" s="44"/>
      <c r="E130" s="45"/>
      <c r="F130" s="40"/>
      <c r="G130" s="174">
        <f t="shared" si="20"/>
        <v>0</v>
      </c>
      <c r="H130" s="46"/>
      <c r="I130" s="106"/>
    </row>
    <row r="131" spans="1:9" ht="12.75" customHeight="1" x14ac:dyDescent="0.2">
      <c r="A131" s="107" t="s">
        <v>68</v>
      </c>
      <c r="B131" s="104" t="s">
        <v>119</v>
      </c>
      <c r="C131" s="179" t="s">
        <v>120</v>
      </c>
      <c r="D131" s="181"/>
      <c r="E131" s="182"/>
      <c r="F131" s="174"/>
      <c r="G131" s="172">
        <f>SUM(G132:G137)</f>
        <v>0</v>
      </c>
      <c r="H131" s="172">
        <f>ROUND(G131*$D$7,2)</f>
        <v>0</v>
      </c>
      <c r="I131" s="104"/>
    </row>
    <row r="132" spans="1:9" x14ac:dyDescent="0.2">
      <c r="A132" s="108"/>
      <c r="B132" s="105"/>
      <c r="C132" s="180" t="s">
        <v>121</v>
      </c>
      <c r="D132" s="44"/>
      <c r="E132" s="45"/>
      <c r="F132" s="40"/>
      <c r="G132" s="174">
        <f t="shared" ref="G132:G137" si="21">ROUND(E132*F132,2)</f>
        <v>0</v>
      </c>
      <c r="H132" s="46"/>
      <c r="I132" s="105"/>
    </row>
    <row r="133" spans="1:9" x14ac:dyDescent="0.2">
      <c r="A133" s="108"/>
      <c r="B133" s="105"/>
      <c r="C133" s="180" t="s">
        <v>122</v>
      </c>
      <c r="D133" s="44"/>
      <c r="E133" s="45"/>
      <c r="F133" s="40"/>
      <c r="G133" s="174">
        <f t="shared" si="21"/>
        <v>0</v>
      </c>
      <c r="H133" s="46"/>
      <c r="I133" s="105"/>
    </row>
    <row r="134" spans="1:9" x14ac:dyDescent="0.2">
      <c r="A134" s="108"/>
      <c r="B134" s="105"/>
      <c r="C134" s="180" t="s">
        <v>123</v>
      </c>
      <c r="D134" s="44"/>
      <c r="E134" s="45"/>
      <c r="F134" s="40"/>
      <c r="G134" s="174">
        <f t="shared" si="21"/>
        <v>0</v>
      </c>
      <c r="H134" s="46"/>
      <c r="I134" s="105"/>
    </row>
    <row r="135" spans="1:9" x14ac:dyDescent="0.2">
      <c r="A135" s="108"/>
      <c r="B135" s="105"/>
      <c r="C135" s="180" t="s">
        <v>124</v>
      </c>
      <c r="D135" s="44"/>
      <c r="E135" s="45"/>
      <c r="F135" s="40"/>
      <c r="G135" s="174">
        <f t="shared" si="21"/>
        <v>0</v>
      </c>
      <c r="H135" s="46"/>
      <c r="I135" s="105"/>
    </row>
    <row r="136" spans="1:9" x14ac:dyDescent="0.2">
      <c r="A136" s="108"/>
      <c r="B136" s="105"/>
      <c r="C136" s="46" t="s">
        <v>125</v>
      </c>
      <c r="D136" s="44"/>
      <c r="E136" s="45"/>
      <c r="F136" s="40"/>
      <c r="G136" s="174">
        <f t="shared" si="21"/>
        <v>0</v>
      </c>
      <c r="H136" s="46"/>
      <c r="I136" s="105"/>
    </row>
    <row r="137" spans="1:9" x14ac:dyDescent="0.2">
      <c r="A137" s="109"/>
      <c r="B137" s="106"/>
      <c r="C137" s="46" t="s">
        <v>125</v>
      </c>
      <c r="D137" s="44"/>
      <c r="E137" s="45"/>
      <c r="F137" s="40"/>
      <c r="G137" s="174">
        <f t="shared" si="21"/>
        <v>0</v>
      </c>
      <c r="H137" s="46"/>
      <c r="I137" s="106"/>
    </row>
    <row r="138" spans="1:9" ht="12.75" customHeight="1" x14ac:dyDescent="0.2">
      <c r="A138" s="107" t="s">
        <v>69</v>
      </c>
      <c r="B138" s="104" t="s">
        <v>119</v>
      </c>
      <c r="C138" s="179" t="s">
        <v>120</v>
      </c>
      <c r="D138" s="181"/>
      <c r="E138" s="182"/>
      <c r="F138" s="174"/>
      <c r="G138" s="172">
        <f>SUM(G139:G144)</f>
        <v>0</v>
      </c>
      <c r="H138" s="172">
        <f>ROUND(G138*$D$7,2)</f>
        <v>0</v>
      </c>
      <c r="I138" s="104"/>
    </row>
    <row r="139" spans="1:9" ht="12.75" customHeight="1" x14ac:dyDescent="0.2">
      <c r="A139" s="108"/>
      <c r="B139" s="105"/>
      <c r="C139" s="180" t="s">
        <v>121</v>
      </c>
      <c r="D139" s="44"/>
      <c r="E139" s="45"/>
      <c r="F139" s="40"/>
      <c r="G139" s="174">
        <f t="shared" ref="G139:G144" si="22">ROUND(E139*F139,2)</f>
        <v>0</v>
      </c>
      <c r="H139" s="46"/>
      <c r="I139" s="105"/>
    </row>
    <row r="140" spans="1:9" ht="12.75" customHeight="1" x14ac:dyDescent="0.2">
      <c r="A140" s="108"/>
      <c r="B140" s="105"/>
      <c r="C140" s="180" t="s">
        <v>122</v>
      </c>
      <c r="D140" s="44"/>
      <c r="E140" s="45"/>
      <c r="F140" s="40"/>
      <c r="G140" s="174">
        <f t="shared" si="22"/>
        <v>0</v>
      </c>
      <c r="H140" s="46"/>
      <c r="I140" s="105"/>
    </row>
    <row r="141" spans="1:9" ht="12.75" customHeight="1" x14ac:dyDescent="0.2">
      <c r="A141" s="108"/>
      <c r="B141" s="105"/>
      <c r="C141" s="180" t="s">
        <v>123</v>
      </c>
      <c r="D141" s="44"/>
      <c r="E141" s="45"/>
      <c r="F141" s="40"/>
      <c r="G141" s="174">
        <f t="shared" si="22"/>
        <v>0</v>
      </c>
      <c r="H141" s="46"/>
      <c r="I141" s="105"/>
    </row>
    <row r="142" spans="1:9" ht="12.75" customHeight="1" x14ac:dyDescent="0.2">
      <c r="A142" s="108"/>
      <c r="B142" s="105"/>
      <c r="C142" s="180" t="s">
        <v>124</v>
      </c>
      <c r="D142" s="44"/>
      <c r="E142" s="45"/>
      <c r="F142" s="40"/>
      <c r="G142" s="174">
        <f t="shared" si="22"/>
        <v>0</v>
      </c>
      <c r="H142" s="46"/>
      <c r="I142" s="105"/>
    </row>
    <row r="143" spans="1:9" ht="12.75" customHeight="1" x14ac:dyDescent="0.2">
      <c r="A143" s="108"/>
      <c r="B143" s="105"/>
      <c r="C143" s="46" t="s">
        <v>125</v>
      </c>
      <c r="D143" s="44"/>
      <c r="E143" s="45"/>
      <c r="F143" s="40"/>
      <c r="G143" s="174">
        <f t="shared" si="22"/>
        <v>0</v>
      </c>
      <c r="H143" s="46"/>
      <c r="I143" s="105"/>
    </row>
    <row r="144" spans="1:9" ht="12.75" customHeight="1" x14ac:dyDescent="0.2">
      <c r="A144" s="109"/>
      <c r="B144" s="106"/>
      <c r="C144" s="46" t="s">
        <v>125</v>
      </c>
      <c r="D144" s="44"/>
      <c r="E144" s="45"/>
      <c r="F144" s="40"/>
      <c r="G144" s="174">
        <f t="shared" si="22"/>
        <v>0</v>
      </c>
      <c r="H144" s="46"/>
      <c r="I144" s="106"/>
    </row>
    <row r="145" spans="1:19" ht="12.75" customHeight="1" x14ac:dyDescent="0.2">
      <c r="A145" s="107" t="s">
        <v>70</v>
      </c>
      <c r="B145" s="104" t="s">
        <v>119</v>
      </c>
      <c r="C145" s="179" t="s">
        <v>120</v>
      </c>
      <c r="D145" s="181"/>
      <c r="E145" s="182"/>
      <c r="F145" s="174"/>
      <c r="G145" s="172">
        <f>SUM(G146:G151)</f>
        <v>0</v>
      </c>
      <c r="H145" s="172">
        <f>ROUND(G145*$D$7,2)</f>
        <v>0</v>
      </c>
      <c r="I145" s="104"/>
    </row>
    <row r="146" spans="1:19" ht="12.75" customHeight="1" x14ac:dyDescent="0.2">
      <c r="A146" s="108"/>
      <c r="B146" s="105"/>
      <c r="C146" s="180" t="s">
        <v>121</v>
      </c>
      <c r="D146" s="44"/>
      <c r="E146" s="45"/>
      <c r="F146" s="40"/>
      <c r="G146" s="174">
        <f t="shared" ref="G146:G151" si="23">ROUND(E146*F146,2)</f>
        <v>0</v>
      </c>
      <c r="H146" s="46"/>
      <c r="I146" s="105"/>
    </row>
    <row r="147" spans="1:19" ht="12.75" customHeight="1" x14ac:dyDescent="0.2">
      <c r="A147" s="108"/>
      <c r="B147" s="105"/>
      <c r="C147" s="180" t="s">
        <v>122</v>
      </c>
      <c r="D147" s="44"/>
      <c r="E147" s="45"/>
      <c r="F147" s="40"/>
      <c r="G147" s="174">
        <f t="shared" si="23"/>
        <v>0</v>
      </c>
      <c r="H147" s="46"/>
      <c r="I147" s="105"/>
    </row>
    <row r="148" spans="1:19" ht="12.75" customHeight="1" x14ac:dyDescent="0.2">
      <c r="A148" s="108"/>
      <c r="B148" s="105"/>
      <c r="C148" s="180" t="s">
        <v>123</v>
      </c>
      <c r="D148" s="44"/>
      <c r="E148" s="45"/>
      <c r="F148" s="40"/>
      <c r="G148" s="174">
        <f t="shared" si="23"/>
        <v>0</v>
      </c>
      <c r="H148" s="46"/>
      <c r="I148" s="105"/>
    </row>
    <row r="149" spans="1:19" ht="12.75" customHeight="1" x14ac:dyDescent="0.2">
      <c r="A149" s="108"/>
      <c r="B149" s="105"/>
      <c r="C149" s="180" t="s">
        <v>124</v>
      </c>
      <c r="D149" s="44"/>
      <c r="E149" s="45"/>
      <c r="F149" s="40"/>
      <c r="G149" s="174">
        <f t="shared" si="23"/>
        <v>0</v>
      </c>
      <c r="H149" s="46"/>
      <c r="I149" s="105"/>
    </row>
    <row r="150" spans="1:19" ht="12.75" customHeight="1" x14ac:dyDescent="0.2">
      <c r="A150" s="108"/>
      <c r="B150" s="105"/>
      <c r="C150" s="46" t="s">
        <v>125</v>
      </c>
      <c r="D150" s="44"/>
      <c r="E150" s="45"/>
      <c r="F150" s="40"/>
      <c r="G150" s="174">
        <f t="shared" si="23"/>
        <v>0</v>
      </c>
      <c r="H150" s="46"/>
      <c r="I150" s="105"/>
    </row>
    <row r="151" spans="1:19" ht="12.75" customHeight="1" x14ac:dyDescent="0.2">
      <c r="A151" s="109"/>
      <c r="B151" s="106"/>
      <c r="C151" s="46" t="s">
        <v>125</v>
      </c>
      <c r="D151" s="44"/>
      <c r="E151" s="45"/>
      <c r="F151" s="40"/>
      <c r="G151" s="174">
        <f t="shared" si="23"/>
        <v>0</v>
      </c>
      <c r="H151" s="46"/>
      <c r="I151" s="106"/>
    </row>
    <row r="152" spans="1:19" ht="12.75" customHeight="1" x14ac:dyDescent="0.25">
      <c r="A152" s="107" t="s">
        <v>72</v>
      </c>
      <c r="B152" s="104" t="s">
        <v>119</v>
      </c>
      <c r="C152" s="179" t="s">
        <v>120</v>
      </c>
      <c r="D152" s="181"/>
      <c r="E152" s="182"/>
      <c r="F152" s="174"/>
      <c r="G152" s="172">
        <f>SUM(G153:G158)</f>
        <v>0</v>
      </c>
      <c r="H152" s="172">
        <f>ROUND(G152*$D$7,2)</f>
        <v>0</v>
      </c>
      <c r="I152" s="104"/>
      <c r="K152"/>
      <c r="L152"/>
      <c r="M152"/>
      <c r="N152"/>
      <c r="O152"/>
      <c r="P152"/>
      <c r="Q152"/>
      <c r="R152"/>
      <c r="S152"/>
    </row>
    <row r="153" spans="1:19" ht="12.75" customHeight="1" x14ac:dyDescent="0.25">
      <c r="A153" s="108"/>
      <c r="B153" s="105"/>
      <c r="C153" s="180" t="s">
        <v>121</v>
      </c>
      <c r="D153" s="44"/>
      <c r="E153" s="45"/>
      <c r="F153" s="40"/>
      <c r="G153" s="174">
        <f t="shared" ref="G153:G158" si="24">ROUND(E153*F153,2)</f>
        <v>0</v>
      </c>
      <c r="H153" s="46"/>
      <c r="I153" s="105"/>
      <c r="K153"/>
      <c r="L153"/>
      <c r="M153"/>
      <c r="N153"/>
      <c r="O153"/>
      <c r="P153"/>
      <c r="Q153"/>
      <c r="R153"/>
      <c r="S153"/>
    </row>
    <row r="154" spans="1:19" ht="12.75" customHeight="1" x14ac:dyDescent="0.25">
      <c r="A154" s="108"/>
      <c r="B154" s="105"/>
      <c r="C154" s="180" t="s">
        <v>122</v>
      </c>
      <c r="D154" s="44"/>
      <c r="E154" s="45"/>
      <c r="F154" s="40"/>
      <c r="G154" s="174">
        <f t="shared" si="24"/>
        <v>0</v>
      </c>
      <c r="H154" s="46"/>
      <c r="I154" s="105"/>
      <c r="K154"/>
      <c r="L154"/>
      <c r="M154"/>
      <c r="N154"/>
      <c r="O154"/>
      <c r="P154"/>
      <c r="Q154"/>
      <c r="R154"/>
      <c r="S154"/>
    </row>
    <row r="155" spans="1:19" ht="12.75" customHeight="1" x14ac:dyDescent="0.25">
      <c r="A155" s="108"/>
      <c r="B155" s="105"/>
      <c r="C155" s="180" t="s">
        <v>123</v>
      </c>
      <c r="D155" s="44"/>
      <c r="E155" s="45"/>
      <c r="F155" s="40"/>
      <c r="G155" s="174">
        <f t="shared" si="24"/>
        <v>0</v>
      </c>
      <c r="H155" s="46"/>
      <c r="I155" s="105"/>
      <c r="K155"/>
      <c r="L155"/>
      <c r="M155"/>
      <c r="N155"/>
      <c r="O155"/>
      <c r="P155"/>
      <c r="Q155"/>
      <c r="R155"/>
      <c r="S155"/>
    </row>
    <row r="156" spans="1:19" ht="12.75" customHeight="1" x14ac:dyDescent="0.25">
      <c r="A156" s="108"/>
      <c r="B156" s="105"/>
      <c r="C156" s="180" t="s">
        <v>124</v>
      </c>
      <c r="D156" s="44"/>
      <c r="E156" s="45"/>
      <c r="F156" s="40"/>
      <c r="G156" s="174">
        <f t="shared" si="24"/>
        <v>0</v>
      </c>
      <c r="H156" s="46"/>
      <c r="I156" s="105"/>
      <c r="K156"/>
      <c r="L156"/>
      <c r="M156"/>
      <c r="N156"/>
      <c r="O156"/>
      <c r="P156"/>
      <c r="Q156"/>
      <c r="R156"/>
      <c r="S156"/>
    </row>
    <row r="157" spans="1:19" ht="12.75" customHeight="1" x14ac:dyDescent="0.25">
      <c r="A157" s="108"/>
      <c r="B157" s="105"/>
      <c r="C157" s="46" t="s">
        <v>125</v>
      </c>
      <c r="D157" s="44"/>
      <c r="E157" s="45"/>
      <c r="F157" s="40"/>
      <c r="G157" s="174">
        <f t="shared" si="24"/>
        <v>0</v>
      </c>
      <c r="H157" s="46"/>
      <c r="I157" s="105"/>
      <c r="K157"/>
      <c r="L157"/>
      <c r="M157"/>
      <c r="N157"/>
      <c r="O157"/>
      <c r="P157"/>
      <c r="Q157"/>
      <c r="R157"/>
      <c r="S157"/>
    </row>
    <row r="158" spans="1:19" ht="12.75" customHeight="1" x14ac:dyDescent="0.25">
      <c r="A158" s="109"/>
      <c r="B158" s="106"/>
      <c r="C158" s="46" t="s">
        <v>125</v>
      </c>
      <c r="D158" s="44"/>
      <c r="E158" s="45"/>
      <c r="F158" s="40"/>
      <c r="G158" s="174">
        <f t="shared" si="24"/>
        <v>0</v>
      </c>
      <c r="H158" s="46"/>
      <c r="I158" s="106"/>
      <c r="K158"/>
      <c r="L158"/>
      <c r="M158"/>
      <c r="N158"/>
      <c r="O158"/>
      <c r="P158"/>
      <c r="Q158"/>
      <c r="R158"/>
      <c r="S158"/>
    </row>
    <row r="159" spans="1:19" ht="12.75" customHeight="1" x14ac:dyDescent="0.25">
      <c r="A159" s="107" t="s">
        <v>73</v>
      </c>
      <c r="B159" s="104" t="s">
        <v>119</v>
      </c>
      <c r="C159" s="179" t="s">
        <v>120</v>
      </c>
      <c r="D159" s="181"/>
      <c r="E159" s="182"/>
      <c r="F159" s="174"/>
      <c r="G159" s="172">
        <f>SUM(G160:G165)</f>
        <v>0</v>
      </c>
      <c r="H159" s="172">
        <f>ROUND(G159*$D$7,2)</f>
        <v>0</v>
      </c>
      <c r="I159" s="104"/>
      <c r="K159"/>
      <c r="L159"/>
      <c r="M159"/>
      <c r="N159"/>
      <c r="O159"/>
      <c r="P159"/>
      <c r="Q159"/>
      <c r="R159"/>
      <c r="S159"/>
    </row>
    <row r="160" spans="1:19" ht="12.75" customHeight="1" x14ac:dyDescent="0.25">
      <c r="A160" s="108"/>
      <c r="B160" s="105"/>
      <c r="C160" s="180" t="s">
        <v>121</v>
      </c>
      <c r="D160" s="44"/>
      <c r="E160" s="45"/>
      <c r="F160" s="40"/>
      <c r="G160" s="174">
        <f t="shared" ref="G160:G165" si="25">ROUND(E160*F160,2)</f>
        <v>0</v>
      </c>
      <c r="H160" s="46"/>
      <c r="I160" s="105"/>
      <c r="K160"/>
      <c r="L160"/>
      <c r="M160"/>
      <c r="N160"/>
      <c r="O160"/>
      <c r="P160"/>
      <c r="Q160"/>
      <c r="R160"/>
      <c r="S160"/>
    </row>
    <row r="161" spans="1:19" ht="12.75" customHeight="1" x14ac:dyDescent="0.25">
      <c r="A161" s="108"/>
      <c r="B161" s="105"/>
      <c r="C161" s="180" t="s">
        <v>122</v>
      </c>
      <c r="D161" s="44"/>
      <c r="E161" s="45"/>
      <c r="F161" s="40"/>
      <c r="G161" s="174">
        <f t="shared" si="25"/>
        <v>0</v>
      </c>
      <c r="H161" s="46"/>
      <c r="I161" s="105"/>
      <c r="K161"/>
      <c r="L161"/>
      <c r="M161"/>
      <c r="N161"/>
      <c r="O161"/>
      <c r="P161"/>
      <c r="Q161"/>
      <c r="R161"/>
      <c r="S161"/>
    </row>
    <row r="162" spans="1:19" ht="12.75" customHeight="1" x14ac:dyDescent="0.25">
      <c r="A162" s="108"/>
      <c r="B162" s="105"/>
      <c r="C162" s="180" t="s">
        <v>123</v>
      </c>
      <c r="D162" s="44"/>
      <c r="E162" s="45"/>
      <c r="F162" s="40"/>
      <c r="G162" s="174">
        <f t="shared" si="25"/>
        <v>0</v>
      </c>
      <c r="H162" s="46"/>
      <c r="I162" s="105"/>
      <c r="K162"/>
      <c r="L162"/>
      <c r="M162"/>
      <c r="N162"/>
      <c r="O162"/>
      <c r="P162"/>
      <c r="Q162"/>
      <c r="R162"/>
      <c r="S162"/>
    </row>
    <row r="163" spans="1:19" ht="12.75" customHeight="1" x14ac:dyDescent="0.25">
      <c r="A163" s="108"/>
      <c r="B163" s="105"/>
      <c r="C163" s="180" t="s">
        <v>124</v>
      </c>
      <c r="D163" s="44"/>
      <c r="E163" s="45"/>
      <c r="F163" s="40"/>
      <c r="G163" s="174">
        <f t="shared" si="25"/>
        <v>0</v>
      </c>
      <c r="H163" s="46"/>
      <c r="I163" s="105"/>
      <c r="K163"/>
      <c r="L163"/>
      <c r="M163"/>
      <c r="N163"/>
      <c r="O163"/>
      <c r="P163"/>
      <c r="Q163"/>
      <c r="R163"/>
      <c r="S163"/>
    </row>
    <row r="164" spans="1:19" ht="12.75" customHeight="1" x14ac:dyDescent="0.25">
      <c r="A164" s="108"/>
      <c r="B164" s="105"/>
      <c r="C164" s="46" t="s">
        <v>125</v>
      </c>
      <c r="D164" s="44"/>
      <c r="E164" s="45"/>
      <c r="F164" s="40"/>
      <c r="G164" s="174">
        <f t="shared" si="25"/>
        <v>0</v>
      </c>
      <c r="H164" s="46"/>
      <c r="I164" s="105"/>
      <c r="K164"/>
      <c r="L164"/>
      <c r="M164"/>
      <c r="N164"/>
      <c r="O164"/>
      <c r="P164"/>
      <c r="Q164"/>
      <c r="R164"/>
      <c r="S164"/>
    </row>
    <row r="165" spans="1:19" ht="12.75" customHeight="1" x14ac:dyDescent="0.25">
      <c r="A165" s="109"/>
      <c r="B165" s="106"/>
      <c r="C165" s="46" t="s">
        <v>125</v>
      </c>
      <c r="D165" s="44"/>
      <c r="E165" s="45"/>
      <c r="F165" s="40"/>
      <c r="G165" s="174">
        <f t="shared" si="25"/>
        <v>0</v>
      </c>
      <c r="H165" s="46"/>
      <c r="I165" s="106"/>
      <c r="K165"/>
      <c r="L165"/>
      <c r="M165"/>
      <c r="N165"/>
      <c r="O165"/>
      <c r="P165"/>
      <c r="Q165"/>
      <c r="R165"/>
      <c r="S165"/>
    </row>
    <row r="166" spans="1:19" ht="12.75" customHeight="1" x14ac:dyDescent="0.25">
      <c r="A166" s="107" t="s">
        <v>74</v>
      </c>
      <c r="B166" s="104" t="s">
        <v>119</v>
      </c>
      <c r="C166" s="179" t="s">
        <v>120</v>
      </c>
      <c r="D166" s="181"/>
      <c r="E166" s="182"/>
      <c r="F166" s="174"/>
      <c r="G166" s="172">
        <f>SUM(G167:G172)</f>
        <v>0</v>
      </c>
      <c r="H166" s="172">
        <f>ROUND(G166*$D$7,2)</f>
        <v>0</v>
      </c>
      <c r="I166" s="104"/>
      <c r="K166"/>
      <c r="L166"/>
      <c r="M166"/>
      <c r="N166"/>
      <c r="O166"/>
      <c r="P166"/>
      <c r="Q166"/>
      <c r="R166"/>
      <c r="S166"/>
    </row>
    <row r="167" spans="1:19" ht="12.75" customHeight="1" x14ac:dyDescent="0.25">
      <c r="A167" s="108"/>
      <c r="B167" s="105"/>
      <c r="C167" s="180" t="s">
        <v>121</v>
      </c>
      <c r="D167" s="44"/>
      <c r="E167" s="45"/>
      <c r="F167" s="40"/>
      <c r="G167" s="174">
        <f t="shared" ref="G167:G172" si="26">ROUND(E167*F167,2)</f>
        <v>0</v>
      </c>
      <c r="H167" s="46"/>
      <c r="I167" s="105"/>
      <c r="K167"/>
      <c r="L167"/>
      <c r="M167"/>
      <c r="N167"/>
      <c r="O167"/>
      <c r="P167"/>
      <c r="Q167"/>
      <c r="R167"/>
      <c r="S167"/>
    </row>
    <row r="168" spans="1:19" ht="12.75" customHeight="1" x14ac:dyDescent="0.25">
      <c r="A168" s="108"/>
      <c r="B168" s="105"/>
      <c r="C168" s="180" t="s">
        <v>122</v>
      </c>
      <c r="D168" s="44"/>
      <c r="E168" s="45"/>
      <c r="F168" s="40"/>
      <c r="G168" s="174">
        <f t="shared" si="26"/>
        <v>0</v>
      </c>
      <c r="H168" s="46"/>
      <c r="I168" s="105"/>
      <c r="K168"/>
      <c r="L168"/>
      <c r="M168"/>
      <c r="N168"/>
      <c r="O168"/>
      <c r="P168"/>
      <c r="Q168"/>
      <c r="R168"/>
      <c r="S168"/>
    </row>
    <row r="169" spans="1:19" ht="12.75" customHeight="1" x14ac:dyDescent="0.25">
      <c r="A169" s="108"/>
      <c r="B169" s="105"/>
      <c r="C169" s="180" t="s">
        <v>123</v>
      </c>
      <c r="D169" s="44"/>
      <c r="E169" s="45"/>
      <c r="F169" s="40"/>
      <c r="G169" s="174">
        <f t="shared" si="26"/>
        <v>0</v>
      </c>
      <c r="H169" s="46"/>
      <c r="I169" s="105"/>
      <c r="K169"/>
      <c r="L169"/>
      <c r="M169"/>
      <c r="N169"/>
      <c r="O169"/>
      <c r="P169"/>
      <c r="Q169"/>
      <c r="R169"/>
      <c r="S169"/>
    </row>
    <row r="170" spans="1:19" ht="12.75" customHeight="1" x14ac:dyDescent="0.25">
      <c r="A170" s="108"/>
      <c r="B170" s="105"/>
      <c r="C170" s="180" t="s">
        <v>124</v>
      </c>
      <c r="D170" s="44"/>
      <c r="E170" s="45"/>
      <c r="F170" s="40"/>
      <c r="G170" s="174">
        <f t="shared" si="26"/>
        <v>0</v>
      </c>
      <c r="H170" s="46"/>
      <c r="I170" s="105"/>
      <c r="K170"/>
      <c r="L170"/>
      <c r="M170"/>
      <c r="N170"/>
      <c r="O170"/>
      <c r="P170"/>
      <c r="Q170"/>
      <c r="R170"/>
      <c r="S170"/>
    </row>
    <row r="171" spans="1:19" ht="12.75" customHeight="1" x14ac:dyDescent="0.25">
      <c r="A171" s="108"/>
      <c r="B171" s="105"/>
      <c r="C171" s="46" t="s">
        <v>125</v>
      </c>
      <c r="D171" s="44"/>
      <c r="E171" s="45"/>
      <c r="F171" s="40"/>
      <c r="G171" s="174">
        <f t="shared" si="26"/>
        <v>0</v>
      </c>
      <c r="H171" s="46"/>
      <c r="I171" s="105"/>
      <c r="K171"/>
      <c r="L171"/>
      <c r="M171"/>
      <c r="N171"/>
      <c r="O171"/>
      <c r="P171"/>
      <c r="Q171"/>
      <c r="R171"/>
      <c r="S171"/>
    </row>
    <row r="172" spans="1:19" ht="12.75" customHeight="1" x14ac:dyDescent="0.25">
      <c r="A172" s="109"/>
      <c r="B172" s="106"/>
      <c r="C172" s="46" t="s">
        <v>125</v>
      </c>
      <c r="D172" s="44"/>
      <c r="E172" s="45"/>
      <c r="F172" s="40"/>
      <c r="G172" s="174">
        <f t="shared" si="26"/>
        <v>0</v>
      </c>
      <c r="H172" s="46"/>
      <c r="I172" s="106"/>
      <c r="K172"/>
      <c r="L172"/>
      <c r="M172"/>
      <c r="N172"/>
      <c r="O172"/>
      <c r="P172"/>
      <c r="Q172"/>
      <c r="R172"/>
      <c r="S172"/>
    </row>
    <row r="173" spans="1:19" ht="12.75" customHeight="1" x14ac:dyDescent="0.25">
      <c r="A173" s="107" t="s">
        <v>75</v>
      </c>
      <c r="B173" s="104" t="s">
        <v>119</v>
      </c>
      <c r="C173" s="179" t="s">
        <v>120</v>
      </c>
      <c r="D173" s="181"/>
      <c r="E173" s="182"/>
      <c r="F173" s="174"/>
      <c r="G173" s="172">
        <f>SUM(G174:G179)</f>
        <v>0</v>
      </c>
      <c r="H173" s="172">
        <f>ROUND(G173*$D$7,2)</f>
        <v>0</v>
      </c>
      <c r="I173" s="104"/>
      <c r="K173"/>
      <c r="L173"/>
      <c r="M173"/>
      <c r="N173"/>
      <c r="O173"/>
      <c r="P173"/>
      <c r="Q173"/>
      <c r="R173"/>
      <c r="S173"/>
    </row>
    <row r="174" spans="1:19" ht="12.75" customHeight="1" x14ac:dyDescent="0.25">
      <c r="A174" s="108"/>
      <c r="B174" s="105"/>
      <c r="C174" s="180" t="s">
        <v>121</v>
      </c>
      <c r="D174" s="44"/>
      <c r="E174" s="45"/>
      <c r="F174" s="40"/>
      <c r="G174" s="174">
        <f t="shared" ref="G174:G179" si="27">ROUND(E174*F174,2)</f>
        <v>0</v>
      </c>
      <c r="H174" s="46"/>
      <c r="I174" s="105"/>
      <c r="K174"/>
      <c r="L174"/>
      <c r="M174"/>
      <c r="N174"/>
      <c r="O174"/>
      <c r="P174"/>
      <c r="Q174"/>
      <c r="R174"/>
      <c r="S174"/>
    </row>
    <row r="175" spans="1:19" ht="12.75" customHeight="1" x14ac:dyDescent="0.25">
      <c r="A175" s="108"/>
      <c r="B175" s="105"/>
      <c r="C175" s="180" t="s">
        <v>122</v>
      </c>
      <c r="D175" s="44"/>
      <c r="E175" s="45"/>
      <c r="F175" s="40"/>
      <c r="G175" s="174">
        <f t="shared" si="27"/>
        <v>0</v>
      </c>
      <c r="H175" s="46"/>
      <c r="I175" s="105"/>
      <c r="K175"/>
      <c r="L175"/>
      <c r="M175"/>
      <c r="N175"/>
      <c r="O175"/>
      <c r="P175"/>
      <c r="Q175"/>
      <c r="R175"/>
      <c r="S175"/>
    </row>
    <row r="176" spans="1:19" ht="12.75" customHeight="1" x14ac:dyDescent="0.25">
      <c r="A176" s="108"/>
      <c r="B176" s="105"/>
      <c r="C176" s="180" t="s">
        <v>123</v>
      </c>
      <c r="D176" s="44"/>
      <c r="E176" s="45"/>
      <c r="F176" s="40"/>
      <c r="G176" s="174">
        <f t="shared" si="27"/>
        <v>0</v>
      </c>
      <c r="H176" s="46"/>
      <c r="I176" s="105"/>
      <c r="K176"/>
      <c r="L176"/>
      <c r="M176"/>
      <c r="N176"/>
      <c r="O176"/>
      <c r="P176"/>
      <c r="Q176"/>
      <c r="R176"/>
      <c r="S176"/>
    </row>
    <row r="177" spans="1:19" ht="12.75" customHeight="1" x14ac:dyDescent="0.25">
      <c r="A177" s="108"/>
      <c r="B177" s="105"/>
      <c r="C177" s="180" t="s">
        <v>124</v>
      </c>
      <c r="D177" s="44"/>
      <c r="E177" s="45"/>
      <c r="F177" s="40"/>
      <c r="G177" s="174">
        <f t="shared" si="27"/>
        <v>0</v>
      </c>
      <c r="H177" s="46"/>
      <c r="I177" s="105"/>
      <c r="K177"/>
      <c r="L177"/>
      <c r="M177"/>
      <c r="N177"/>
      <c r="O177"/>
      <c r="P177"/>
      <c r="Q177"/>
      <c r="R177"/>
      <c r="S177"/>
    </row>
    <row r="178" spans="1:19" ht="12.75" customHeight="1" x14ac:dyDescent="0.25">
      <c r="A178" s="108"/>
      <c r="B178" s="105"/>
      <c r="C178" s="46" t="s">
        <v>125</v>
      </c>
      <c r="D178" s="44"/>
      <c r="E178" s="45"/>
      <c r="F178" s="40"/>
      <c r="G178" s="174">
        <f t="shared" si="27"/>
        <v>0</v>
      </c>
      <c r="H178" s="46"/>
      <c r="I178" s="105"/>
      <c r="K178"/>
      <c r="L178"/>
      <c r="M178"/>
      <c r="N178"/>
      <c r="O178"/>
      <c r="P178"/>
      <c r="Q178"/>
      <c r="R178"/>
      <c r="S178"/>
    </row>
    <row r="179" spans="1:19" ht="12.75" customHeight="1" x14ac:dyDescent="0.25">
      <c r="A179" s="109"/>
      <c r="B179" s="106"/>
      <c r="C179" s="46" t="s">
        <v>125</v>
      </c>
      <c r="D179" s="44"/>
      <c r="E179" s="45"/>
      <c r="F179" s="40"/>
      <c r="G179" s="174">
        <f t="shared" si="27"/>
        <v>0</v>
      </c>
      <c r="H179" s="46"/>
      <c r="I179" s="106"/>
      <c r="K179"/>
      <c r="L179"/>
      <c r="M179"/>
      <c r="N179"/>
      <c r="O179"/>
      <c r="P179"/>
      <c r="Q179"/>
      <c r="R179"/>
      <c r="S179"/>
    </row>
    <row r="180" spans="1:19" ht="12.75" customHeight="1" x14ac:dyDescent="0.25">
      <c r="A180" s="107" t="s">
        <v>76</v>
      </c>
      <c r="B180" s="104" t="s">
        <v>119</v>
      </c>
      <c r="C180" s="179" t="s">
        <v>120</v>
      </c>
      <c r="D180" s="181"/>
      <c r="E180" s="182"/>
      <c r="F180" s="174"/>
      <c r="G180" s="172">
        <f>SUM(G181:G186)</f>
        <v>0</v>
      </c>
      <c r="H180" s="172">
        <f>ROUND(G180*$D$7,2)</f>
        <v>0</v>
      </c>
      <c r="I180" s="104"/>
      <c r="K180"/>
      <c r="L180"/>
      <c r="M180"/>
      <c r="N180"/>
      <c r="O180"/>
      <c r="P180"/>
      <c r="Q180"/>
      <c r="R180"/>
      <c r="S180"/>
    </row>
    <row r="181" spans="1:19" ht="12.75" customHeight="1" x14ac:dyDescent="0.25">
      <c r="A181" s="108"/>
      <c r="B181" s="105"/>
      <c r="C181" s="180" t="s">
        <v>121</v>
      </c>
      <c r="D181" s="44"/>
      <c r="E181" s="45"/>
      <c r="F181" s="40"/>
      <c r="G181" s="174">
        <f t="shared" ref="G181:G186" si="28">ROUND(E181*F181,2)</f>
        <v>0</v>
      </c>
      <c r="H181" s="46"/>
      <c r="I181" s="105"/>
      <c r="K181"/>
      <c r="L181"/>
      <c r="M181"/>
      <c r="N181"/>
      <c r="O181"/>
      <c r="P181"/>
      <c r="Q181"/>
      <c r="R181"/>
      <c r="S181"/>
    </row>
    <row r="182" spans="1:19" ht="12.75" customHeight="1" x14ac:dyDescent="0.25">
      <c r="A182" s="108"/>
      <c r="B182" s="105"/>
      <c r="C182" s="180" t="s">
        <v>122</v>
      </c>
      <c r="D182" s="44"/>
      <c r="E182" s="45"/>
      <c r="F182" s="40"/>
      <c r="G182" s="174">
        <f t="shared" si="28"/>
        <v>0</v>
      </c>
      <c r="H182" s="46"/>
      <c r="I182" s="105"/>
      <c r="K182"/>
      <c r="L182"/>
      <c r="M182"/>
      <c r="N182"/>
      <c r="O182"/>
      <c r="P182"/>
      <c r="Q182"/>
      <c r="R182"/>
      <c r="S182"/>
    </row>
    <row r="183" spans="1:19" ht="12.75" customHeight="1" x14ac:dyDescent="0.25">
      <c r="A183" s="108"/>
      <c r="B183" s="105"/>
      <c r="C183" s="180" t="s">
        <v>123</v>
      </c>
      <c r="D183" s="44"/>
      <c r="E183" s="45"/>
      <c r="F183" s="40"/>
      <c r="G183" s="174">
        <f t="shared" si="28"/>
        <v>0</v>
      </c>
      <c r="H183" s="46"/>
      <c r="I183" s="105"/>
      <c r="K183"/>
      <c r="L183"/>
      <c r="M183"/>
      <c r="N183"/>
      <c r="O183"/>
      <c r="P183"/>
      <c r="Q183"/>
      <c r="R183"/>
      <c r="S183"/>
    </row>
    <row r="184" spans="1:19" ht="15" x14ac:dyDescent="0.25">
      <c r="A184" s="108"/>
      <c r="B184" s="105"/>
      <c r="C184" s="180" t="s">
        <v>124</v>
      </c>
      <c r="D184" s="44"/>
      <c r="E184" s="45"/>
      <c r="F184" s="40"/>
      <c r="G184" s="174">
        <f t="shared" si="28"/>
        <v>0</v>
      </c>
      <c r="H184" s="46"/>
      <c r="I184" s="105"/>
      <c r="K184"/>
      <c r="L184"/>
      <c r="M184"/>
      <c r="N184"/>
      <c r="O184"/>
      <c r="P184"/>
      <c r="Q184"/>
      <c r="R184"/>
      <c r="S184"/>
    </row>
    <row r="185" spans="1:19" ht="15" x14ac:dyDescent="0.25">
      <c r="A185" s="108"/>
      <c r="B185" s="105"/>
      <c r="C185" s="46" t="s">
        <v>125</v>
      </c>
      <c r="D185" s="44"/>
      <c r="E185" s="45"/>
      <c r="F185" s="40"/>
      <c r="G185" s="174">
        <f t="shared" si="28"/>
        <v>0</v>
      </c>
      <c r="H185" s="46"/>
      <c r="I185" s="105"/>
      <c r="K185"/>
      <c r="L185"/>
      <c r="M185"/>
      <c r="N185"/>
      <c r="O185"/>
      <c r="P185"/>
      <c r="Q185"/>
      <c r="R185"/>
      <c r="S185"/>
    </row>
    <row r="186" spans="1:19" ht="15" x14ac:dyDescent="0.25">
      <c r="A186" s="109"/>
      <c r="B186" s="106"/>
      <c r="C186" s="46" t="s">
        <v>125</v>
      </c>
      <c r="D186" s="44"/>
      <c r="E186" s="45"/>
      <c r="F186" s="40"/>
      <c r="G186" s="174">
        <f t="shared" si="28"/>
        <v>0</v>
      </c>
      <c r="H186" s="46"/>
      <c r="I186" s="106"/>
      <c r="K186"/>
      <c r="L186"/>
      <c r="M186"/>
      <c r="N186"/>
      <c r="O186"/>
      <c r="P186"/>
      <c r="Q186"/>
      <c r="R186"/>
      <c r="S186"/>
    </row>
    <row r="187" spans="1:19" s="59" customFormat="1" ht="15" x14ac:dyDescent="0.25">
      <c r="A187" s="136" t="s">
        <v>43</v>
      </c>
      <c r="B187" s="137"/>
      <c r="C187" s="137"/>
      <c r="D187" s="137"/>
      <c r="E187" s="137"/>
      <c r="F187" s="138"/>
      <c r="G187" s="163">
        <f>G10+G21</f>
        <v>0</v>
      </c>
      <c r="H187" s="163">
        <f>H10+H21</f>
        <v>0</v>
      </c>
      <c r="I187" s="68"/>
      <c r="J187" s="58"/>
      <c r="K187"/>
      <c r="L187"/>
      <c r="M187"/>
      <c r="N187"/>
      <c r="O187"/>
      <c r="P187"/>
      <c r="Q187"/>
      <c r="R187"/>
      <c r="S187"/>
    </row>
    <row r="188" spans="1:19" x14ac:dyDescent="0.2">
      <c r="G188" s="47"/>
      <c r="H188" s="47"/>
    </row>
  </sheetData>
  <sheetProtection algorithmName="SHA-512" hashValue="VgRixdQwsH7YUO/nTVUT7iJTuvbjY/Olv1/tT0YyoeAZfMb/APKWfm+aita3kMu/ywKIAcScYFn3YlFO6XhnmQ==" saltValue="vNlHR4hGQjOki/qhOAkw7g==" spinCount="100000" sheet="1" formatRows="0"/>
  <mergeCells count="177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D6:I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C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F49"/>
    <mergeCell ref="B50:C50"/>
    <mergeCell ref="B63:C63"/>
    <mergeCell ref="B64:C64"/>
    <mergeCell ref="B65:F65"/>
    <mergeCell ref="A66:A70"/>
    <mergeCell ref="B66:B70"/>
    <mergeCell ref="D66:D70"/>
    <mergeCell ref="E66:E70"/>
    <mergeCell ref="F66:F70"/>
    <mergeCell ref="B57:C57"/>
    <mergeCell ref="B58:C58"/>
    <mergeCell ref="B59:C59"/>
    <mergeCell ref="B60:C60"/>
    <mergeCell ref="B61:C61"/>
    <mergeCell ref="B62:C62"/>
    <mergeCell ref="G66:G70"/>
    <mergeCell ref="H66:H70"/>
    <mergeCell ref="I66:I70"/>
    <mergeCell ref="A71:A75"/>
    <mergeCell ref="B71:B75"/>
    <mergeCell ref="D71:D75"/>
    <mergeCell ref="E71:E75"/>
    <mergeCell ref="F71:F75"/>
    <mergeCell ref="G71:G75"/>
    <mergeCell ref="H71:H75"/>
    <mergeCell ref="I71:I75"/>
    <mergeCell ref="A76:A80"/>
    <mergeCell ref="B76:B80"/>
    <mergeCell ref="D76:D80"/>
    <mergeCell ref="E76:E80"/>
    <mergeCell ref="F76:F80"/>
    <mergeCell ref="G76:G80"/>
    <mergeCell ref="H76:H80"/>
    <mergeCell ref="I76:I80"/>
    <mergeCell ref="H81:H85"/>
    <mergeCell ref="I81:I85"/>
    <mergeCell ref="A86:A90"/>
    <mergeCell ref="B86:B90"/>
    <mergeCell ref="D86:D90"/>
    <mergeCell ref="E86:E90"/>
    <mergeCell ref="F86:F90"/>
    <mergeCell ref="G86:G90"/>
    <mergeCell ref="H86:H90"/>
    <mergeCell ref="I86:I90"/>
    <mergeCell ref="A81:A85"/>
    <mergeCell ref="B81:B85"/>
    <mergeCell ref="D81:D85"/>
    <mergeCell ref="E81:E85"/>
    <mergeCell ref="F81:F85"/>
    <mergeCell ref="G81:G85"/>
    <mergeCell ref="H91:H95"/>
    <mergeCell ref="I91:I95"/>
    <mergeCell ref="A96:A100"/>
    <mergeCell ref="B96:B100"/>
    <mergeCell ref="D96:D100"/>
    <mergeCell ref="E96:E100"/>
    <mergeCell ref="F96:F100"/>
    <mergeCell ref="G96:G100"/>
    <mergeCell ref="H96:H100"/>
    <mergeCell ref="I96:I100"/>
    <mergeCell ref="A91:A95"/>
    <mergeCell ref="B91:B95"/>
    <mergeCell ref="D91:D95"/>
    <mergeCell ref="E91:E95"/>
    <mergeCell ref="F91:F95"/>
    <mergeCell ref="G91:G95"/>
    <mergeCell ref="H101:H105"/>
    <mergeCell ref="I101:I105"/>
    <mergeCell ref="A106:A110"/>
    <mergeCell ref="B106:B110"/>
    <mergeCell ref="D106:D110"/>
    <mergeCell ref="E106:E110"/>
    <mergeCell ref="F106:F110"/>
    <mergeCell ref="G106:G110"/>
    <mergeCell ref="H106:H110"/>
    <mergeCell ref="I106:I110"/>
    <mergeCell ref="A101:A105"/>
    <mergeCell ref="B101:B105"/>
    <mergeCell ref="D101:D105"/>
    <mergeCell ref="E101:E105"/>
    <mergeCell ref="F101:F105"/>
    <mergeCell ref="G101:G105"/>
    <mergeCell ref="A124:A130"/>
    <mergeCell ref="B124:B130"/>
    <mergeCell ref="I124:I130"/>
    <mergeCell ref="A131:A137"/>
    <mergeCell ref="B131:B137"/>
    <mergeCell ref="I131:I137"/>
    <mergeCell ref="H111:H115"/>
    <mergeCell ref="I111:I115"/>
    <mergeCell ref="B116:F116"/>
    <mergeCell ref="A117:A123"/>
    <mergeCell ref="B117:B123"/>
    <mergeCell ref="I117:I123"/>
    <mergeCell ref="A111:A115"/>
    <mergeCell ref="B111:B115"/>
    <mergeCell ref="D111:D115"/>
    <mergeCell ref="E111:E115"/>
    <mergeCell ref="F111:F115"/>
    <mergeCell ref="G111:G115"/>
    <mergeCell ref="A152:A158"/>
    <mergeCell ref="B152:B158"/>
    <mergeCell ref="I152:I158"/>
    <mergeCell ref="A159:A165"/>
    <mergeCell ref="B159:B165"/>
    <mergeCell ref="I159:I165"/>
    <mergeCell ref="A138:A144"/>
    <mergeCell ref="B138:B144"/>
    <mergeCell ref="I138:I144"/>
    <mergeCell ref="A145:A151"/>
    <mergeCell ref="B145:B151"/>
    <mergeCell ref="I145:I151"/>
    <mergeCell ref="A180:A186"/>
    <mergeCell ref="B180:B186"/>
    <mergeCell ref="I180:I186"/>
    <mergeCell ref="A187:F187"/>
    <mergeCell ref="A166:A172"/>
    <mergeCell ref="B166:B172"/>
    <mergeCell ref="I166:I172"/>
    <mergeCell ref="A173:A179"/>
    <mergeCell ref="B173:B179"/>
    <mergeCell ref="I173:I179"/>
  </mergeCells>
  <conditionalFormatting sqref="L10:L20">
    <cfRule type="duplicateValues" dxfId="14" priority="1"/>
  </conditionalFormatting>
  <dataValidations count="9"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, vadovaudamiesi Aprašo 73 punktu" sqref="D7">
      <formula1>"15%,50%"</formula1>
    </dataValidation>
    <dataValidation allowBlank="1" showInputMessage="1" showErrorMessage="1" prompt="Įveskite vienos pareigybės darbuotojų fizinio rodiklio pasiekimui skiriamą darbo laiką valandomis." sqref="E66:E115"/>
    <dataValidation allowBlank="1" showErrorMessage="1" sqref="F66:F115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66:I115"/>
    <dataValidation allowBlank="1" showInputMessage="1" showErrorMessage="1" prompt="Fizinio rodiklio numeris turi sutapti su paraiškoje nurodytu numeriu." sqref="D2"/>
    <dataValidation type="list" allowBlank="1" showInputMessage="1" showErrorMessage="1" sqref="H7">
      <formula1>"Visos,4,5"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70" max="17" man="1"/>
    <brk id="115" max="17" man="1"/>
    <brk id="158" max="17" man="1"/>
  </rowBreaks>
  <colBreaks count="1" manualBreakCount="1">
    <brk id="9" max="209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0">
    <tabColor rgb="FF92D050"/>
    <pageSetUpPr fitToPage="1"/>
  </sheetPr>
  <dimension ref="A1:S188"/>
  <sheetViews>
    <sheetView zoomScaleNormal="100" zoomScaleSheetLayoutView="100" workbookViewId="0">
      <pane ySplit="9" topLeftCell="A16" activePane="bottomLeft" state="frozen"/>
      <selection activeCell="B35" sqref="B35:C35"/>
      <selection pane="bottomLeft" activeCell="B35" sqref="B35:C35"/>
    </sheetView>
  </sheetViews>
  <sheetFormatPr defaultColWidth="9.140625" defaultRowHeight="12.75" x14ac:dyDescent="0.2"/>
  <cols>
    <col min="1" max="1" width="5.5703125" style="23" customWidth="1"/>
    <col min="2" max="2" width="26.140625" style="23" customWidth="1"/>
    <col min="3" max="3" width="28.5703125" style="23" customWidth="1"/>
    <col min="4" max="4" width="12.7109375" style="23" bestFit="1" customWidth="1"/>
    <col min="5" max="5" width="8.140625" style="23" customWidth="1"/>
    <col min="6" max="6" width="12.7109375" style="23" customWidth="1"/>
    <col min="7" max="7" width="18.42578125" style="23" customWidth="1"/>
    <col min="8" max="8" width="16.5703125" style="23" customWidth="1"/>
    <col min="9" max="9" width="34.28515625" style="23" customWidth="1"/>
    <col min="10" max="10" width="1.5703125" style="23" customWidth="1"/>
    <col min="11" max="11" width="22.5703125" style="23" customWidth="1"/>
    <col min="12" max="12" width="16.5703125" style="23" customWidth="1"/>
    <col min="13" max="13" width="15.28515625" style="23" customWidth="1"/>
    <col min="14" max="14" width="10" style="23" customWidth="1"/>
    <col min="15" max="15" width="11.7109375" style="23" customWidth="1"/>
    <col min="16" max="16" width="14" style="23" customWidth="1"/>
    <col min="17" max="17" width="15" style="23" customWidth="1"/>
    <col min="18" max="18" width="22.42578125" style="23" customWidth="1"/>
    <col min="19" max="16384" width="9.140625" style="23"/>
  </cols>
  <sheetData>
    <row r="1" spans="1:10" hidden="1" x14ac:dyDescent="0.2">
      <c r="A1" s="60"/>
      <c r="B1" s="60"/>
      <c r="C1" s="60" t="s">
        <v>85</v>
      </c>
      <c r="D1" s="103"/>
      <c r="E1" s="103"/>
      <c r="F1" s="103"/>
      <c r="G1" s="103"/>
      <c r="H1" s="103"/>
      <c r="I1" s="103"/>
      <c r="J1" s="22"/>
    </row>
    <row r="2" spans="1:10" ht="13.5" customHeight="1" x14ac:dyDescent="0.2">
      <c r="A2" s="71"/>
      <c r="B2" s="71"/>
      <c r="C2" s="71" t="s">
        <v>82</v>
      </c>
      <c r="D2" s="72"/>
      <c r="E2" s="22"/>
      <c r="F2" s="22"/>
      <c r="G2" s="22"/>
      <c r="H2" s="22"/>
      <c r="I2" s="22"/>
      <c r="J2" s="22"/>
    </row>
    <row r="3" spans="1:10" x14ac:dyDescent="0.2">
      <c r="A3" s="130" t="s">
        <v>71</v>
      </c>
      <c r="B3" s="130"/>
      <c r="C3" s="130"/>
      <c r="D3" s="103"/>
      <c r="E3" s="103"/>
      <c r="F3" s="103"/>
      <c r="G3" s="103"/>
      <c r="H3" s="103"/>
      <c r="I3" s="131"/>
      <c r="J3" s="22"/>
    </row>
    <row r="4" spans="1:10" ht="12.75" customHeight="1" x14ac:dyDescent="0.2">
      <c r="A4" s="71"/>
      <c r="B4" s="71"/>
      <c r="C4" s="71" t="s">
        <v>117</v>
      </c>
      <c r="D4" s="134"/>
      <c r="E4" s="134"/>
      <c r="F4" s="135" t="s">
        <v>118</v>
      </c>
      <c r="G4" s="135"/>
      <c r="H4" s="74"/>
      <c r="I4" s="22"/>
      <c r="J4" s="22"/>
    </row>
    <row r="5" spans="1:10" x14ac:dyDescent="0.2">
      <c r="A5" s="130" t="s">
        <v>116</v>
      </c>
      <c r="B5" s="130"/>
      <c r="C5" s="130"/>
      <c r="D5" s="133"/>
      <c r="E5" s="133"/>
      <c r="F5" s="133"/>
      <c r="G5" s="133"/>
      <c r="H5" s="133"/>
      <c r="I5" s="103"/>
      <c r="J5" s="22"/>
    </row>
    <row r="6" spans="1:10" x14ac:dyDescent="0.2">
      <c r="A6" s="71"/>
      <c r="B6" s="71"/>
      <c r="C6" s="71" t="s">
        <v>178</v>
      </c>
      <c r="D6" s="133"/>
      <c r="E6" s="133"/>
      <c r="F6" s="133"/>
      <c r="G6" s="133"/>
      <c r="H6" s="133"/>
      <c r="I6" s="133"/>
      <c r="J6" s="22"/>
    </row>
    <row r="7" spans="1:10" x14ac:dyDescent="0.2">
      <c r="A7" s="71"/>
      <c r="B7" s="71"/>
      <c r="C7" s="71" t="s">
        <v>86</v>
      </c>
      <c r="D7" s="93"/>
      <c r="E7" s="22"/>
      <c r="F7" s="22"/>
      <c r="G7" s="25" t="s">
        <v>130</v>
      </c>
      <c r="H7" s="24" t="s">
        <v>158</v>
      </c>
      <c r="I7" s="22"/>
      <c r="J7" s="22"/>
    </row>
    <row r="8" spans="1:10" ht="6" customHeight="1" x14ac:dyDescent="0.2"/>
    <row r="9" spans="1:10" ht="38.25" x14ac:dyDescent="0.2">
      <c r="A9" s="73" t="s">
        <v>4</v>
      </c>
      <c r="B9" s="132" t="s">
        <v>141</v>
      </c>
      <c r="C9" s="132"/>
      <c r="D9" s="73" t="s">
        <v>1</v>
      </c>
      <c r="E9" s="73" t="s">
        <v>2</v>
      </c>
      <c r="F9" s="73" t="s">
        <v>3</v>
      </c>
      <c r="G9" s="73" t="s">
        <v>84</v>
      </c>
      <c r="H9" s="73" t="s">
        <v>83</v>
      </c>
      <c r="I9" s="73" t="s">
        <v>11</v>
      </c>
      <c r="J9" s="26"/>
    </row>
    <row r="10" spans="1:10" ht="27.75" customHeight="1" x14ac:dyDescent="0.2">
      <c r="A10" s="27">
        <v>4</v>
      </c>
      <c r="B10" s="126" t="s">
        <v>89</v>
      </c>
      <c r="C10" s="126"/>
      <c r="D10" s="126"/>
      <c r="E10" s="126"/>
      <c r="F10" s="126"/>
      <c r="G10" s="163">
        <f>SUM(G11:G20)</f>
        <v>0</v>
      </c>
      <c r="H10" s="163">
        <f>SUM(H11:H20)</f>
        <v>0</v>
      </c>
      <c r="I10" s="28"/>
      <c r="J10" s="29"/>
    </row>
    <row r="11" spans="1:10" x14ac:dyDescent="0.2">
      <c r="A11" s="30" t="s">
        <v>13</v>
      </c>
      <c r="B11" s="122" t="s">
        <v>12</v>
      </c>
      <c r="C11" s="122"/>
      <c r="D11" s="31"/>
      <c r="E11" s="32"/>
      <c r="F11" s="33"/>
      <c r="G11" s="168">
        <f t="shared" ref="G11:G20" si="0">ROUND(E11*F11,2)</f>
        <v>0</v>
      </c>
      <c r="H11" s="168">
        <f t="shared" ref="H11:H64" si="1">ROUND(G11*$D$7,2)</f>
        <v>0</v>
      </c>
      <c r="I11" s="34"/>
      <c r="J11" s="29"/>
    </row>
    <row r="12" spans="1:10" x14ac:dyDescent="0.2">
      <c r="A12" s="30" t="s">
        <v>14</v>
      </c>
      <c r="B12" s="122" t="s">
        <v>12</v>
      </c>
      <c r="C12" s="122"/>
      <c r="D12" s="31"/>
      <c r="E12" s="32"/>
      <c r="F12" s="33"/>
      <c r="G12" s="168">
        <f t="shared" si="0"/>
        <v>0</v>
      </c>
      <c r="H12" s="168">
        <f t="shared" si="1"/>
        <v>0</v>
      </c>
      <c r="I12" s="34"/>
      <c r="J12" s="29"/>
    </row>
    <row r="13" spans="1:10" x14ac:dyDescent="0.2">
      <c r="A13" s="30" t="s">
        <v>15</v>
      </c>
      <c r="B13" s="122" t="s">
        <v>12</v>
      </c>
      <c r="C13" s="122"/>
      <c r="D13" s="31"/>
      <c r="E13" s="32"/>
      <c r="F13" s="33"/>
      <c r="G13" s="168">
        <f t="shared" si="0"/>
        <v>0</v>
      </c>
      <c r="H13" s="168">
        <f t="shared" si="1"/>
        <v>0</v>
      </c>
      <c r="I13" s="34"/>
      <c r="J13" s="29"/>
    </row>
    <row r="14" spans="1:10" x14ac:dyDescent="0.2">
      <c r="A14" s="30" t="s">
        <v>16</v>
      </c>
      <c r="B14" s="122" t="s">
        <v>12</v>
      </c>
      <c r="C14" s="122"/>
      <c r="D14" s="31"/>
      <c r="E14" s="32"/>
      <c r="F14" s="33"/>
      <c r="G14" s="168">
        <f t="shared" si="0"/>
        <v>0</v>
      </c>
      <c r="H14" s="168">
        <f t="shared" si="1"/>
        <v>0</v>
      </c>
      <c r="I14" s="34"/>
      <c r="J14" s="29"/>
    </row>
    <row r="15" spans="1:10" x14ac:dyDescent="0.2">
      <c r="A15" s="30" t="s">
        <v>17</v>
      </c>
      <c r="B15" s="122" t="s">
        <v>12</v>
      </c>
      <c r="C15" s="122"/>
      <c r="D15" s="31"/>
      <c r="E15" s="32"/>
      <c r="F15" s="33"/>
      <c r="G15" s="168">
        <f t="shared" si="0"/>
        <v>0</v>
      </c>
      <c r="H15" s="168">
        <f t="shared" si="1"/>
        <v>0</v>
      </c>
      <c r="I15" s="34"/>
      <c r="J15" s="29"/>
    </row>
    <row r="16" spans="1:10" x14ac:dyDescent="0.2">
      <c r="A16" s="30" t="s">
        <v>18</v>
      </c>
      <c r="B16" s="122" t="s">
        <v>12</v>
      </c>
      <c r="C16" s="122"/>
      <c r="D16" s="31"/>
      <c r="E16" s="32"/>
      <c r="F16" s="33"/>
      <c r="G16" s="168">
        <f t="shared" si="0"/>
        <v>0</v>
      </c>
      <c r="H16" s="168">
        <f t="shared" si="1"/>
        <v>0</v>
      </c>
      <c r="I16" s="34"/>
      <c r="J16" s="29"/>
    </row>
    <row r="17" spans="1:10" x14ac:dyDescent="0.2">
      <c r="A17" s="30" t="s">
        <v>19</v>
      </c>
      <c r="B17" s="122" t="s">
        <v>12</v>
      </c>
      <c r="C17" s="122"/>
      <c r="D17" s="31"/>
      <c r="E17" s="32"/>
      <c r="F17" s="33"/>
      <c r="G17" s="168">
        <f t="shared" si="0"/>
        <v>0</v>
      </c>
      <c r="H17" s="168">
        <f t="shared" si="1"/>
        <v>0</v>
      </c>
      <c r="I17" s="34"/>
      <c r="J17" s="29"/>
    </row>
    <row r="18" spans="1:10" x14ac:dyDescent="0.2">
      <c r="A18" s="30" t="s">
        <v>20</v>
      </c>
      <c r="B18" s="122" t="s">
        <v>12</v>
      </c>
      <c r="C18" s="122"/>
      <c r="D18" s="31"/>
      <c r="E18" s="32"/>
      <c r="F18" s="33"/>
      <c r="G18" s="168">
        <f t="shared" si="0"/>
        <v>0</v>
      </c>
      <c r="H18" s="168">
        <f t="shared" si="1"/>
        <v>0</v>
      </c>
      <c r="I18" s="34"/>
      <c r="J18" s="29"/>
    </row>
    <row r="19" spans="1:10" x14ac:dyDescent="0.2">
      <c r="A19" s="30" t="s">
        <v>21</v>
      </c>
      <c r="B19" s="122" t="s">
        <v>12</v>
      </c>
      <c r="C19" s="122"/>
      <c r="D19" s="31"/>
      <c r="E19" s="32"/>
      <c r="F19" s="33"/>
      <c r="G19" s="168">
        <f t="shared" si="0"/>
        <v>0</v>
      </c>
      <c r="H19" s="168">
        <f t="shared" si="1"/>
        <v>0</v>
      </c>
      <c r="I19" s="34"/>
      <c r="J19" s="29"/>
    </row>
    <row r="20" spans="1:10" x14ac:dyDescent="0.2">
      <c r="A20" s="30" t="s">
        <v>22</v>
      </c>
      <c r="B20" s="122" t="s">
        <v>12</v>
      </c>
      <c r="C20" s="122"/>
      <c r="D20" s="31"/>
      <c r="E20" s="32"/>
      <c r="F20" s="33"/>
      <c r="G20" s="168">
        <f t="shared" si="0"/>
        <v>0</v>
      </c>
      <c r="H20" s="168">
        <f t="shared" si="1"/>
        <v>0</v>
      </c>
      <c r="I20" s="34"/>
      <c r="J20" s="29"/>
    </row>
    <row r="21" spans="1:10" x14ac:dyDescent="0.2">
      <c r="A21" s="27">
        <v>5</v>
      </c>
      <c r="B21" s="126" t="s">
        <v>6</v>
      </c>
      <c r="C21" s="126"/>
      <c r="D21" s="126"/>
      <c r="E21" s="126"/>
      <c r="F21" s="126"/>
      <c r="G21" s="163">
        <f>G22+G33+G49+G65+G116</f>
        <v>0</v>
      </c>
      <c r="H21" s="163">
        <f>H22+H33+H49+H65+H116</f>
        <v>0</v>
      </c>
      <c r="I21" s="28"/>
      <c r="J21" s="29"/>
    </row>
    <row r="22" spans="1:10" x14ac:dyDescent="0.2">
      <c r="A22" s="35" t="s">
        <v>7</v>
      </c>
      <c r="B22" s="127" t="s">
        <v>97</v>
      </c>
      <c r="C22" s="128"/>
      <c r="D22" s="128"/>
      <c r="E22" s="128"/>
      <c r="F22" s="129"/>
      <c r="G22" s="161">
        <f>SUM(G23:G32)</f>
        <v>0</v>
      </c>
      <c r="H22" s="161">
        <f>SUM(H23:H32)</f>
        <v>0</v>
      </c>
      <c r="I22" s="36"/>
      <c r="J22" s="37"/>
    </row>
    <row r="23" spans="1:10" x14ac:dyDescent="0.2">
      <c r="A23" s="30" t="s">
        <v>23</v>
      </c>
      <c r="B23" s="122" t="s">
        <v>54</v>
      </c>
      <c r="C23" s="122"/>
      <c r="D23" s="31"/>
      <c r="E23" s="32"/>
      <c r="F23" s="33"/>
      <c r="G23" s="168">
        <f t="shared" ref="G23:G32" si="2">ROUND(E23*F23,2)</f>
        <v>0</v>
      </c>
      <c r="H23" s="168">
        <f t="shared" si="1"/>
        <v>0</v>
      </c>
      <c r="I23" s="34"/>
      <c r="J23" s="29"/>
    </row>
    <row r="24" spans="1:10" x14ac:dyDescent="0.2">
      <c r="A24" s="30" t="s">
        <v>24</v>
      </c>
      <c r="B24" s="122" t="s">
        <v>54</v>
      </c>
      <c r="C24" s="122"/>
      <c r="D24" s="31"/>
      <c r="E24" s="32"/>
      <c r="F24" s="33"/>
      <c r="G24" s="168">
        <f t="shared" si="2"/>
        <v>0</v>
      </c>
      <c r="H24" s="168">
        <f t="shared" si="1"/>
        <v>0</v>
      </c>
      <c r="I24" s="34"/>
      <c r="J24" s="29"/>
    </row>
    <row r="25" spans="1:10" x14ac:dyDescent="0.2">
      <c r="A25" s="30" t="s">
        <v>25</v>
      </c>
      <c r="B25" s="122" t="s">
        <v>54</v>
      </c>
      <c r="C25" s="122"/>
      <c r="D25" s="31"/>
      <c r="E25" s="32"/>
      <c r="F25" s="33"/>
      <c r="G25" s="168">
        <f t="shared" si="2"/>
        <v>0</v>
      </c>
      <c r="H25" s="168">
        <f t="shared" si="1"/>
        <v>0</v>
      </c>
      <c r="I25" s="34"/>
      <c r="J25" s="29"/>
    </row>
    <row r="26" spans="1:10" x14ac:dyDescent="0.2">
      <c r="A26" s="30" t="s">
        <v>26</v>
      </c>
      <c r="B26" s="122" t="s">
        <v>54</v>
      </c>
      <c r="C26" s="122"/>
      <c r="D26" s="31"/>
      <c r="E26" s="32"/>
      <c r="F26" s="33"/>
      <c r="G26" s="168">
        <f t="shared" si="2"/>
        <v>0</v>
      </c>
      <c r="H26" s="168">
        <f t="shared" si="1"/>
        <v>0</v>
      </c>
      <c r="I26" s="34"/>
      <c r="J26" s="29"/>
    </row>
    <row r="27" spans="1:10" x14ac:dyDescent="0.2">
      <c r="A27" s="30" t="s">
        <v>27</v>
      </c>
      <c r="B27" s="122" t="s">
        <v>54</v>
      </c>
      <c r="C27" s="122"/>
      <c r="D27" s="31"/>
      <c r="E27" s="32"/>
      <c r="F27" s="33"/>
      <c r="G27" s="168">
        <f t="shared" si="2"/>
        <v>0</v>
      </c>
      <c r="H27" s="168">
        <f t="shared" si="1"/>
        <v>0</v>
      </c>
      <c r="I27" s="34"/>
      <c r="J27" s="29"/>
    </row>
    <row r="28" spans="1:10" x14ac:dyDescent="0.2">
      <c r="A28" s="30" t="s">
        <v>28</v>
      </c>
      <c r="B28" s="122" t="s">
        <v>54</v>
      </c>
      <c r="C28" s="122"/>
      <c r="D28" s="31"/>
      <c r="E28" s="32"/>
      <c r="F28" s="33"/>
      <c r="G28" s="168">
        <f t="shared" si="2"/>
        <v>0</v>
      </c>
      <c r="H28" s="168">
        <f t="shared" si="1"/>
        <v>0</v>
      </c>
      <c r="I28" s="34"/>
      <c r="J28" s="29"/>
    </row>
    <row r="29" spans="1:10" x14ac:dyDescent="0.2">
      <c r="A29" s="30" t="s">
        <v>29</v>
      </c>
      <c r="B29" s="122" t="s">
        <v>54</v>
      </c>
      <c r="C29" s="122"/>
      <c r="D29" s="31"/>
      <c r="E29" s="32"/>
      <c r="F29" s="33"/>
      <c r="G29" s="168">
        <f t="shared" si="2"/>
        <v>0</v>
      </c>
      <c r="H29" s="168">
        <f t="shared" si="1"/>
        <v>0</v>
      </c>
      <c r="I29" s="34"/>
      <c r="J29" s="29"/>
    </row>
    <row r="30" spans="1:10" x14ac:dyDescent="0.2">
      <c r="A30" s="30" t="s">
        <v>30</v>
      </c>
      <c r="B30" s="122" t="s">
        <v>54</v>
      </c>
      <c r="C30" s="122"/>
      <c r="D30" s="31"/>
      <c r="E30" s="32"/>
      <c r="F30" s="33"/>
      <c r="G30" s="168">
        <f t="shared" si="2"/>
        <v>0</v>
      </c>
      <c r="H30" s="168">
        <f t="shared" si="1"/>
        <v>0</v>
      </c>
      <c r="I30" s="34"/>
      <c r="J30" s="29"/>
    </row>
    <row r="31" spans="1:10" x14ac:dyDescent="0.2">
      <c r="A31" s="30" t="s">
        <v>31</v>
      </c>
      <c r="B31" s="122" t="s">
        <v>54</v>
      </c>
      <c r="C31" s="122"/>
      <c r="D31" s="31"/>
      <c r="E31" s="32"/>
      <c r="F31" s="33"/>
      <c r="G31" s="168">
        <f t="shared" si="2"/>
        <v>0</v>
      </c>
      <c r="H31" s="168">
        <f t="shared" si="1"/>
        <v>0</v>
      </c>
      <c r="I31" s="34"/>
      <c r="J31" s="29"/>
    </row>
    <row r="32" spans="1:10" x14ac:dyDescent="0.2">
      <c r="A32" s="30" t="s">
        <v>32</v>
      </c>
      <c r="B32" s="122" t="s">
        <v>54</v>
      </c>
      <c r="C32" s="122"/>
      <c r="D32" s="31"/>
      <c r="E32" s="32"/>
      <c r="F32" s="33"/>
      <c r="G32" s="168">
        <f t="shared" si="2"/>
        <v>0</v>
      </c>
      <c r="H32" s="168">
        <f t="shared" si="1"/>
        <v>0</v>
      </c>
      <c r="I32" s="34"/>
      <c r="J32" s="29"/>
    </row>
    <row r="33" spans="1:10" ht="25.5" customHeight="1" x14ac:dyDescent="0.2">
      <c r="A33" s="35" t="s">
        <v>8</v>
      </c>
      <c r="B33" s="127" t="s">
        <v>140</v>
      </c>
      <c r="C33" s="128"/>
      <c r="D33" s="128"/>
      <c r="E33" s="128"/>
      <c r="F33" s="129"/>
      <c r="G33" s="161">
        <f>SUM(G34:G50)</f>
        <v>0</v>
      </c>
      <c r="H33" s="161">
        <f>SUM(H34:H50)</f>
        <v>0</v>
      </c>
      <c r="I33" s="36"/>
      <c r="J33" s="37"/>
    </row>
    <row r="34" spans="1:10" x14ac:dyDescent="0.2">
      <c r="A34" s="30" t="s">
        <v>33</v>
      </c>
      <c r="B34" s="122" t="s">
        <v>12</v>
      </c>
      <c r="C34" s="122"/>
      <c r="D34" s="31"/>
      <c r="E34" s="32"/>
      <c r="F34" s="33"/>
      <c r="G34" s="168">
        <f t="shared" ref="G34:G48" si="3">ROUND(E34*F34,2)</f>
        <v>0</v>
      </c>
      <c r="H34" s="168">
        <f t="shared" ref="H34:H48" si="4">ROUND(G34*$D$7,2)</f>
        <v>0</v>
      </c>
      <c r="I34" s="34"/>
      <c r="J34" s="29"/>
    </row>
    <row r="35" spans="1:10" x14ac:dyDescent="0.2">
      <c r="A35" s="30" t="s">
        <v>34</v>
      </c>
      <c r="B35" s="122" t="s">
        <v>12</v>
      </c>
      <c r="C35" s="122"/>
      <c r="D35" s="31"/>
      <c r="E35" s="32"/>
      <c r="F35" s="33"/>
      <c r="G35" s="168">
        <f t="shared" si="3"/>
        <v>0</v>
      </c>
      <c r="H35" s="168">
        <f t="shared" si="4"/>
        <v>0</v>
      </c>
      <c r="I35" s="34"/>
      <c r="J35" s="29"/>
    </row>
    <row r="36" spans="1:10" x14ac:dyDescent="0.2">
      <c r="A36" s="30" t="s">
        <v>35</v>
      </c>
      <c r="B36" s="122" t="s">
        <v>12</v>
      </c>
      <c r="C36" s="122"/>
      <c r="D36" s="31"/>
      <c r="E36" s="32"/>
      <c r="F36" s="33"/>
      <c r="G36" s="168">
        <f t="shared" si="3"/>
        <v>0</v>
      </c>
      <c r="H36" s="168">
        <f t="shared" si="4"/>
        <v>0</v>
      </c>
      <c r="I36" s="34"/>
      <c r="J36" s="29"/>
    </row>
    <row r="37" spans="1:10" x14ac:dyDescent="0.2">
      <c r="A37" s="30" t="s">
        <v>36</v>
      </c>
      <c r="B37" s="122" t="s">
        <v>12</v>
      </c>
      <c r="C37" s="122"/>
      <c r="D37" s="31"/>
      <c r="E37" s="32"/>
      <c r="F37" s="33"/>
      <c r="G37" s="168">
        <f t="shared" si="3"/>
        <v>0</v>
      </c>
      <c r="H37" s="168">
        <f t="shared" si="4"/>
        <v>0</v>
      </c>
      <c r="I37" s="34"/>
      <c r="J37" s="29"/>
    </row>
    <row r="38" spans="1:10" x14ac:dyDescent="0.2">
      <c r="A38" s="30" t="s">
        <v>37</v>
      </c>
      <c r="B38" s="122" t="s">
        <v>12</v>
      </c>
      <c r="C38" s="122"/>
      <c r="D38" s="31"/>
      <c r="E38" s="32"/>
      <c r="F38" s="33"/>
      <c r="G38" s="168">
        <f t="shared" si="3"/>
        <v>0</v>
      </c>
      <c r="H38" s="168">
        <f t="shared" si="4"/>
        <v>0</v>
      </c>
      <c r="I38" s="34"/>
      <c r="J38" s="29"/>
    </row>
    <row r="39" spans="1:10" x14ac:dyDescent="0.2">
      <c r="A39" s="30" t="s">
        <v>38</v>
      </c>
      <c r="B39" s="122" t="s">
        <v>12</v>
      </c>
      <c r="C39" s="122"/>
      <c r="D39" s="31"/>
      <c r="E39" s="32"/>
      <c r="F39" s="33"/>
      <c r="G39" s="168">
        <f t="shared" si="3"/>
        <v>0</v>
      </c>
      <c r="H39" s="168">
        <f t="shared" si="4"/>
        <v>0</v>
      </c>
      <c r="I39" s="34"/>
      <c r="J39" s="29"/>
    </row>
    <row r="40" spans="1:10" x14ac:dyDescent="0.2">
      <c r="A40" s="30" t="s">
        <v>39</v>
      </c>
      <c r="B40" s="122" t="s">
        <v>12</v>
      </c>
      <c r="C40" s="122"/>
      <c r="D40" s="31"/>
      <c r="E40" s="32"/>
      <c r="F40" s="33"/>
      <c r="G40" s="168">
        <f t="shared" si="3"/>
        <v>0</v>
      </c>
      <c r="H40" s="168">
        <f t="shared" si="4"/>
        <v>0</v>
      </c>
      <c r="I40" s="34"/>
      <c r="J40" s="29"/>
    </row>
    <row r="41" spans="1:10" x14ac:dyDescent="0.2">
      <c r="A41" s="30" t="s">
        <v>40</v>
      </c>
      <c r="B41" s="122" t="s">
        <v>12</v>
      </c>
      <c r="C41" s="122"/>
      <c r="D41" s="31"/>
      <c r="E41" s="32"/>
      <c r="F41" s="33"/>
      <c r="G41" s="168">
        <f t="shared" si="3"/>
        <v>0</v>
      </c>
      <c r="H41" s="168">
        <f t="shared" si="4"/>
        <v>0</v>
      </c>
      <c r="I41" s="34"/>
      <c r="J41" s="29"/>
    </row>
    <row r="42" spans="1:10" x14ac:dyDescent="0.2">
      <c r="A42" s="30" t="s">
        <v>41</v>
      </c>
      <c r="B42" s="122" t="s">
        <v>12</v>
      </c>
      <c r="C42" s="122"/>
      <c r="D42" s="31"/>
      <c r="E42" s="32"/>
      <c r="F42" s="33"/>
      <c r="G42" s="168">
        <f t="shared" si="3"/>
        <v>0</v>
      </c>
      <c r="H42" s="168">
        <f t="shared" si="4"/>
        <v>0</v>
      </c>
      <c r="I42" s="34"/>
      <c r="J42" s="29"/>
    </row>
    <row r="43" spans="1:10" x14ac:dyDescent="0.2">
      <c r="A43" s="30" t="s">
        <v>42</v>
      </c>
      <c r="B43" s="122" t="s">
        <v>12</v>
      </c>
      <c r="C43" s="122"/>
      <c r="D43" s="31"/>
      <c r="E43" s="32"/>
      <c r="F43" s="33"/>
      <c r="G43" s="168">
        <f t="shared" si="3"/>
        <v>0</v>
      </c>
      <c r="H43" s="168">
        <f t="shared" si="4"/>
        <v>0</v>
      </c>
      <c r="I43" s="34"/>
      <c r="J43" s="29"/>
    </row>
    <row r="44" spans="1:10" x14ac:dyDescent="0.2">
      <c r="A44" s="30" t="s">
        <v>147</v>
      </c>
      <c r="B44" s="122" t="s">
        <v>12</v>
      </c>
      <c r="C44" s="122"/>
      <c r="D44" s="31"/>
      <c r="E44" s="32"/>
      <c r="F44" s="33"/>
      <c r="G44" s="168">
        <f t="shared" si="3"/>
        <v>0</v>
      </c>
      <c r="H44" s="168">
        <f t="shared" si="4"/>
        <v>0</v>
      </c>
      <c r="I44" s="34"/>
      <c r="J44" s="29"/>
    </row>
    <row r="45" spans="1:10" x14ac:dyDescent="0.2">
      <c r="A45" s="30" t="s">
        <v>148</v>
      </c>
      <c r="B45" s="122" t="s">
        <v>12</v>
      </c>
      <c r="C45" s="122"/>
      <c r="D45" s="31"/>
      <c r="E45" s="32"/>
      <c r="F45" s="33"/>
      <c r="G45" s="168">
        <f t="shared" si="3"/>
        <v>0</v>
      </c>
      <c r="H45" s="168">
        <f t="shared" si="4"/>
        <v>0</v>
      </c>
      <c r="I45" s="34"/>
      <c r="J45" s="29"/>
    </row>
    <row r="46" spans="1:10" x14ac:dyDescent="0.2">
      <c r="A46" s="30" t="s">
        <v>149</v>
      </c>
      <c r="B46" s="122" t="s">
        <v>12</v>
      </c>
      <c r="C46" s="122"/>
      <c r="D46" s="31"/>
      <c r="E46" s="32"/>
      <c r="F46" s="33"/>
      <c r="G46" s="168">
        <f t="shared" si="3"/>
        <v>0</v>
      </c>
      <c r="H46" s="168">
        <f t="shared" si="4"/>
        <v>0</v>
      </c>
      <c r="I46" s="34"/>
      <c r="J46" s="29"/>
    </row>
    <row r="47" spans="1:10" x14ac:dyDescent="0.2">
      <c r="A47" s="30" t="s">
        <v>150</v>
      </c>
      <c r="B47" s="122" t="s">
        <v>12</v>
      </c>
      <c r="C47" s="122"/>
      <c r="D47" s="31"/>
      <c r="E47" s="32"/>
      <c r="F47" s="33"/>
      <c r="G47" s="168">
        <f t="shared" si="3"/>
        <v>0</v>
      </c>
      <c r="H47" s="168">
        <f t="shared" si="4"/>
        <v>0</v>
      </c>
      <c r="I47" s="34"/>
      <c r="J47" s="29"/>
    </row>
    <row r="48" spans="1:10" x14ac:dyDescent="0.2">
      <c r="A48" s="30" t="s">
        <v>151</v>
      </c>
      <c r="B48" s="122" t="s">
        <v>12</v>
      </c>
      <c r="C48" s="122"/>
      <c r="D48" s="31"/>
      <c r="E48" s="32"/>
      <c r="F48" s="33"/>
      <c r="G48" s="168">
        <f t="shared" si="3"/>
        <v>0</v>
      </c>
      <c r="H48" s="168">
        <f t="shared" si="4"/>
        <v>0</v>
      </c>
      <c r="I48" s="34"/>
      <c r="J48" s="29"/>
    </row>
    <row r="49" spans="1:19" ht="51.75" customHeight="1" x14ac:dyDescent="0.2">
      <c r="A49" s="35" t="s">
        <v>9</v>
      </c>
      <c r="B49" s="127" t="s">
        <v>98</v>
      </c>
      <c r="C49" s="128"/>
      <c r="D49" s="128"/>
      <c r="E49" s="128"/>
      <c r="F49" s="129"/>
      <c r="G49" s="161">
        <f>SUM(G50:G64)</f>
        <v>0</v>
      </c>
      <c r="H49" s="161">
        <f>SUM(H50:H64)</f>
        <v>0</v>
      </c>
      <c r="I49" s="36"/>
      <c r="J49" s="29"/>
      <c r="K49" s="38" t="s">
        <v>100</v>
      </c>
      <c r="L49" s="38" t="s">
        <v>101</v>
      </c>
      <c r="M49" s="38" t="s">
        <v>102</v>
      </c>
      <c r="N49" s="38" t="s">
        <v>103</v>
      </c>
      <c r="O49" s="38" t="s">
        <v>104</v>
      </c>
      <c r="P49" s="38" t="s">
        <v>105</v>
      </c>
      <c r="Q49" s="38" t="s">
        <v>106</v>
      </c>
      <c r="R49" s="38" t="s">
        <v>107</v>
      </c>
    </row>
    <row r="50" spans="1:19" ht="12.75" customHeight="1" x14ac:dyDescent="0.2">
      <c r="A50" s="30" t="s">
        <v>44</v>
      </c>
      <c r="B50" s="122" t="s">
        <v>99</v>
      </c>
      <c r="C50" s="122"/>
      <c r="D50" s="31"/>
      <c r="E50" s="173">
        <v>1</v>
      </c>
      <c r="F50" s="168">
        <f>R50</f>
        <v>0</v>
      </c>
      <c r="G50" s="168">
        <f t="shared" ref="G50:G64" si="5">ROUND(E50*F50,2)</f>
        <v>0</v>
      </c>
      <c r="H50" s="168">
        <f t="shared" si="1"/>
        <v>0</v>
      </c>
      <c r="I50" s="34"/>
      <c r="J50" s="29"/>
      <c r="K50" s="39"/>
      <c r="L50" s="40"/>
      <c r="M50" s="40"/>
      <c r="N50" s="40"/>
      <c r="O50" s="174" t="str">
        <f>IFERROR(ROUND((L50-N50)/M50,2),"0")</f>
        <v>0</v>
      </c>
      <c r="P50" s="40"/>
      <c r="Q50" s="41"/>
      <c r="R50" s="174">
        <f>O50*P50*Q50</f>
        <v>0</v>
      </c>
      <c r="S50" s="175" t="str">
        <f ca="1">IF(K50=0," ",IF(K50+(M50*30.5)&lt;TODAY(),"DĖMESIO! Patikrinkite, ar nurodytas turtas dar nėra nudėvėtas, amortizuotas"," "))</f>
        <v xml:space="preserve"> </v>
      </c>
    </row>
    <row r="51" spans="1:19" ht="12.75" customHeight="1" x14ac:dyDescent="0.2">
      <c r="A51" s="30" t="s">
        <v>45</v>
      </c>
      <c r="B51" s="122" t="s">
        <v>99</v>
      </c>
      <c r="C51" s="122"/>
      <c r="D51" s="31"/>
      <c r="E51" s="173">
        <v>1</v>
      </c>
      <c r="F51" s="168">
        <f t="shared" ref="F51:F64" si="6">R51</f>
        <v>0</v>
      </c>
      <c r="G51" s="168">
        <f t="shared" si="5"/>
        <v>0</v>
      </c>
      <c r="H51" s="168">
        <f t="shared" si="1"/>
        <v>0</v>
      </c>
      <c r="I51" s="34"/>
      <c r="J51" s="29"/>
      <c r="K51" s="39"/>
      <c r="L51" s="40"/>
      <c r="M51" s="40"/>
      <c r="N51" s="40"/>
      <c r="O51" s="174" t="str">
        <f t="shared" ref="O51:O64" si="7">IFERROR(ROUND((L51-N51)/M51,2),"0")</f>
        <v>0</v>
      </c>
      <c r="P51" s="40"/>
      <c r="Q51" s="41"/>
      <c r="R51" s="174">
        <f t="shared" ref="R51:R64" si="8">O51*P51*Q51</f>
        <v>0</v>
      </c>
      <c r="S51" s="175" t="str">
        <f t="shared" ref="S51:S64" ca="1" si="9">IF(K51=0," ",IF(K51+(M51*30.5)&lt;TODAY(),"DĖMESIO! Patikrinkite, ar nurodytas turtas dar nėra nudėvėtas, amortizuotas"," "))</f>
        <v xml:space="preserve"> </v>
      </c>
    </row>
    <row r="52" spans="1:19" ht="12.75" customHeight="1" x14ac:dyDescent="0.2">
      <c r="A52" s="30" t="s">
        <v>46</v>
      </c>
      <c r="B52" s="122" t="s">
        <v>99</v>
      </c>
      <c r="C52" s="122"/>
      <c r="D52" s="31"/>
      <c r="E52" s="173">
        <v>1</v>
      </c>
      <c r="F52" s="168">
        <f t="shared" si="6"/>
        <v>0</v>
      </c>
      <c r="G52" s="168">
        <f t="shared" si="5"/>
        <v>0</v>
      </c>
      <c r="H52" s="168">
        <f t="shared" si="1"/>
        <v>0</v>
      </c>
      <c r="I52" s="34"/>
      <c r="J52" s="29"/>
      <c r="K52" s="39"/>
      <c r="L52" s="40"/>
      <c r="M52" s="40"/>
      <c r="N52" s="40"/>
      <c r="O52" s="174" t="str">
        <f t="shared" si="7"/>
        <v>0</v>
      </c>
      <c r="P52" s="40"/>
      <c r="Q52" s="41"/>
      <c r="R52" s="174">
        <f t="shared" si="8"/>
        <v>0</v>
      </c>
      <c r="S52" s="175" t="str">
        <f t="shared" ca="1" si="9"/>
        <v xml:space="preserve"> </v>
      </c>
    </row>
    <row r="53" spans="1:19" ht="12.75" customHeight="1" x14ac:dyDescent="0.2">
      <c r="A53" s="30" t="s">
        <v>47</v>
      </c>
      <c r="B53" s="122" t="s">
        <v>99</v>
      </c>
      <c r="C53" s="122"/>
      <c r="D53" s="31"/>
      <c r="E53" s="173">
        <v>1</v>
      </c>
      <c r="F53" s="168">
        <f t="shared" si="6"/>
        <v>0</v>
      </c>
      <c r="G53" s="168">
        <f t="shared" si="5"/>
        <v>0</v>
      </c>
      <c r="H53" s="168">
        <f t="shared" si="1"/>
        <v>0</v>
      </c>
      <c r="I53" s="34"/>
      <c r="J53" s="29"/>
      <c r="K53" s="39"/>
      <c r="L53" s="40"/>
      <c r="M53" s="40"/>
      <c r="N53" s="40"/>
      <c r="O53" s="174" t="str">
        <f t="shared" si="7"/>
        <v>0</v>
      </c>
      <c r="P53" s="40"/>
      <c r="Q53" s="41"/>
      <c r="R53" s="174">
        <f t="shared" si="8"/>
        <v>0</v>
      </c>
      <c r="S53" s="175" t="str">
        <f t="shared" ca="1" si="9"/>
        <v xml:space="preserve"> </v>
      </c>
    </row>
    <row r="54" spans="1:19" ht="12.75" customHeight="1" x14ac:dyDescent="0.2">
      <c r="A54" s="30" t="s">
        <v>48</v>
      </c>
      <c r="B54" s="122" t="s">
        <v>99</v>
      </c>
      <c r="C54" s="122"/>
      <c r="D54" s="31"/>
      <c r="E54" s="173">
        <v>1</v>
      </c>
      <c r="F54" s="168">
        <f t="shared" si="6"/>
        <v>0</v>
      </c>
      <c r="G54" s="168">
        <f t="shared" si="5"/>
        <v>0</v>
      </c>
      <c r="H54" s="168">
        <f t="shared" si="1"/>
        <v>0</v>
      </c>
      <c r="I54" s="34"/>
      <c r="J54" s="29"/>
      <c r="K54" s="39"/>
      <c r="L54" s="40"/>
      <c r="M54" s="40"/>
      <c r="N54" s="40"/>
      <c r="O54" s="174" t="str">
        <f t="shared" si="7"/>
        <v>0</v>
      </c>
      <c r="P54" s="40"/>
      <c r="Q54" s="41"/>
      <c r="R54" s="174">
        <f t="shared" si="8"/>
        <v>0</v>
      </c>
      <c r="S54" s="175" t="str">
        <f t="shared" ca="1" si="9"/>
        <v xml:space="preserve"> </v>
      </c>
    </row>
    <row r="55" spans="1:19" ht="12.75" customHeight="1" x14ac:dyDescent="0.2">
      <c r="A55" s="30" t="s">
        <v>49</v>
      </c>
      <c r="B55" s="122" t="s">
        <v>99</v>
      </c>
      <c r="C55" s="122"/>
      <c r="D55" s="31"/>
      <c r="E55" s="173">
        <v>1</v>
      </c>
      <c r="F55" s="168">
        <f t="shared" si="6"/>
        <v>0</v>
      </c>
      <c r="G55" s="168">
        <f t="shared" si="5"/>
        <v>0</v>
      </c>
      <c r="H55" s="168">
        <f t="shared" si="1"/>
        <v>0</v>
      </c>
      <c r="I55" s="34"/>
      <c r="J55" s="29"/>
      <c r="K55" s="39"/>
      <c r="L55" s="40"/>
      <c r="M55" s="40"/>
      <c r="N55" s="40"/>
      <c r="O55" s="174" t="str">
        <f t="shared" si="7"/>
        <v>0</v>
      </c>
      <c r="P55" s="40"/>
      <c r="Q55" s="41"/>
      <c r="R55" s="174">
        <f t="shared" si="8"/>
        <v>0</v>
      </c>
      <c r="S55" s="175" t="str">
        <f t="shared" ca="1" si="9"/>
        <v xml:space="preserve"> </v>
      </c>
    </row>
    <row r="56" spans="1:19" ht="12.75" customHeight="1" x14ac:dyDescent="0.2">
      <c r="A56" s="30" t="s">
        <v>50</v>
      </c>
      <c r="B56" s="122" t="s">
        <v>99</v>
      </c>
      <c r="C56" s="122"/>
      <c r="D56" s="31"/>
      <c r="E56" s="173">
        <v>1</v>
      </c>
      <c r="F56" s="168">
        <f t="shared" si="6"/>
        <v>0</v>
      </c>
      <c r="G56" s="168">
        <f t="shared" si="5"/>
        <v>0</v>
      </c>
      <c r="H56" s="168">
        <f t="shared" si="1"/>
        <v>0</v>
      </c>
      <c r="I56" s="34"/>
      <c r="J56" s="29"/>
      <c r="K56" s="39"/>
      <c r="L56" s="40"/>
      <c r="M56" s="40"/>
      <c r="N56" s="40"/>
      <c r="O56" s="174" t="str">
        <f t="shared" si="7"/>
        <v>0</v>
      </c>
      <c r="P56" s="40"/>
      <c r="Q56" s="41"/>
      <c r="R56" s="174">
        <f t="shared" si="8"/>
        <v>0</v>
      </c>
      <c r="S56" s="175" t="str">
        <f t="shared" ca="1" si="9"/>
        <v xml:space="preserve"> </v>
      </c>
    </row>
    <row r="57" spans="1:19" ht="12.75" customHeight="1" x14ac:dyDescent="0.2">
      <c r="A57" s="30" t="s">
        <v>51</v>
      </c>
      <c r="B57" s="122" t="s">
        <v>99</v>
      </c>
      <c r="C57" s="122"/>
      <c r="D57" s="31"/>
      <c r="E57" s="173">
        <v>1</v>
      </c>
      <c r="F57" s="168">
        <f t="shared" si="6"/>
        <v>0</v>
      </c>
      <c r="G57" s="168">
        <f t="shared" si="5"/>
        <v>0</v>
      </c>
      <c r="H57" s="168">
        <f t="shared" si="1"/>
        <v>0</v>
      </c>
      <c r="I57" s="34"/>
      <c r="J57" s="29"/>
      <c r="K57" s="39"/>
      <c r="L57" s="40"/>
      <c r="M57" s="40"/>
      <c r="N57" s="40"/>
      <c r="O57" s="174" t="str">
        <f t="shared" si="7"/>
        <v>0</v>
      </c>
      <c r="P57" s="40"/>
      <c r="Q57" s="41"/>
      <c r="R57" s="174">
        <f t="shared" si="8"/>
        <v>0</v>
      </c>
      <c r="S57" s="175" t="str">
        <f t="shared" ca="1" si="9"/>
        <v xml:space="preserve"> </v>
      </c>
    </row>
    <row r="58" spans="1:19" ht="12.75" customHeight="1" x14ac:dyDescent="0.2">
      <c r="A58" s="30" t="s">
        <v>52</v>
      </c>
      <c r="B58" s="122" t="s">
        <v>99</v>
      </c>
      <c r="C58" s="122"/>
      <c r="D58" s="31"/>
      <c r="E58" s="173">
        <v>1</v>
      </c>
      <c r="F58" s="168">
        <f t="shared" si="6"/>
        <v>0</v>
      </c>
      <c r="G58" s="168">
        <f t="shared" si="5"/>
        <v>0</v>
      </c>
      <c r="H58" s="168">
        <f t="shared" si="1"/>
        <v>0</v>
      </c>
      <c r="I58" s="34"/>
      <c r="J58" s="29"/>
      <c r="K58" s="39"/>
      <c r="L58" s="40"/>
      <c r="M58" s="40"/>
      <c r="N58" s="40"/>
      <c r="O58" s="174" t="str">
        <f t="shared" si="7"/>
        <v>0</v>
      </c>
      <c r="P58" s="40"/>
      <c r="Q58" s="41"/>
      <c r="R58" s="174">
        <f t="shared" si="8"/>
        <v>0</v>
      </c>
      <c r="S58" s="175" t="str">
        <f t="shared" ca="1" si="9"/>
        <v xml:space="preserve"> </v>
      </c>
    </row>
    <row r="59" spans="1:19" ht="12.75" customHeight="1" x14ac:dyDescent="0.2">
      <c r="A59" s="30" t="s">
        <v>53</v>
      </c>
      <c r="B59" s="122" t="s">
        <v>99</v>
      </c>
      <c r="C59" s="122"/>
      <c r="D59" s="31"/>
      <c r="E59" s="173">
        <v>1</v>
      </c>
      <c r="F59" s="168">
        <f t="shared" si="6"/>
        <v>0</v>
      </c>
      <c r="G59" s="168">
        <f t="shared" si="5"/>
        <v>0</v>
      </c>
      <c r="H59" s="168">
        <f t="shared" si="1"/>
        <v>0</v>
      </c>
      <c r="I59" s="34"/>
      <c r="J59" s="29"/>
      <c r="K59" s="39"/>
      <c r="L59" s="40"/>
      <c r="M59" s="40"/>
      <c r="N59" s="40"/>
      <c r="O59" s="174" t="str">
        <f t="shared" si="7"/>
        <v>0</v>
      </c>
      <c r="P59" s="40"/>
      <c r="Q59" s="41"/>
      <c r="R59" s="174">
        <f t="shared" si="8"/>
        <v>0</v>
      </c>
      <c r="S59" s="175" t="str">
        <f t="shared" ca="1" si="9"/>
        <v xml:space="preserve"> </v>
      </c>
    </row>
    <row r="60" spans="1:19" ht="12.75" customHeight="1" x14ac:dyDescent="0.2">
      <c r="A60" s="30" t="s">
        <v>90</v>
      </c>
      <c r="B60" s="122" t="s">
        <v>99</v>
      </c>
      <c r="C60" s="122"/>
      <c r="D60" s="31"/>
      <c r="E60" s="173">
        <v>1</v>
      </c>
      <c r="F60" s="168">
        <f t="shared" si="6"/>
        <v>0</v>
      </c>
      <c r="G60" s="168">
        <f t="shared" si="5"/>
        <v>0</v>
      </c>
      <c r="H60" s="168">
        <f t="shared" si="1"/>
        <v>0</v>
      </c>
      <c r="I60" s="34"/>
      <c r="J60" s="29"/>
      <c r="K60" s="39"/>
      <c r="L60" s="40"/>
      <c r="M60" s="40"/>
      <c r="N60" s="40"/>
      <c r="O60" s="174" t="str">
        <f t="shared" si="7"/>
        <v>0</v>
      </c>
      <c r="P60" s="40"/>
      <c r="Q60" s="41"/>
      <c r="R60" s="174">
        <f t="shared" si="8"/>
        <v>0</v>
      </c>
      <c r="S60" s="175" t="str">
        <f t="shared" ca="1" si="9"/>
        <v xml:space="preserve"> </v>
      </c>
    </row>
    <row r="61" spans="1:19" ht="12.75" customHeight="1" x14ac:dyDescent="0.2">
      <c r="A61" s="30" t="s">
        <v>91</v>
      </c>
      <c r="B61" s="122" t="s">
        <v>99</v>
      </c>
      <c r="C61" s="122"/>
      <c r="D61" s="31"/>
      <c r="E61" s="173">
        <v>1</v>
      </c>
      <c r="F61" s="168">
        <f t="shared" si="6"/>
        <v>0</v>
      </c>
      <c r="G61" s="168">
        <f t="shared" si="5"/>
        <v>0</v>
      </c>
      <c r="H61" s="168">
        <f t="shared" si="1"/>
        <v>0</v>
      </c>
      <c r="I61" s="34"/>
      <c r="J61" s="29"/>
      <c r="K61" s="39"/>
      <c r="L61" s="40"/>
      <c r="M61" s="40"/>
      <c r="N61" s="40"/>
      <c r="O61" s="174" t="str">
        <f t="shared" si="7"/>
        <v>0</v>
      </c>
      <c r="P61" s="40"/>
      <c r="Q61" s="41"/>
      <c r="R61" s="174">
        <f t="shared" si="8"/>
        <v>0</v>
      </c>
      <c r="S61" s="175" t="str">
        <f t="shared" ca="1" si="9"/>
        <v xml:space="preserve"> </v>
      </c>
    </row>
    <row r="62" spans="1:19" ht="12.75" customHeight="1" x14ac:dyDescent="0.2">
      <c r="A62" s="30" t="s">
        <v>92</v>
      </c>
      <c r="B62" s="122" t="s">
        <v>99</v>
      </c>
      <c r="C62" s="122"/>
      <c r="D62" s="31"/>
      <c r="E62" s="173">
        <v>1</v>
      </c>
      <c r="F62" s="168">
        <f t="shared" si="6"/>
        <v>0</v>
      </c>
      <c r="G62" s="168">
        <f t="shared" si="5"/>
        <v>0</v>
      </c>
      <c r="H62" s="168">
        <f t="shared" si="1"/>
        <v>0</v>
      </c>
      <c r="I62" s="34"/>
      <c r="J62" s="29"/>
      <c r="K62" s="39"/>
      <c r="L62" s="40"/>
      <c r="M62" s="40"/>
      <c r="N62" s="40"/>
      <c r="O62" s="174" t="str">
        <f t="shared" si="7"/>
        <v>0</v>
      </c>
      <c r="P62" s="40"/>
      <c r="Q62" s="41"/>
      <c r="R62" s="174">
        <f t="shared" si="8"/>
        <v>0</v>
      </c>
      <c r="S62" s="175" t="str">
        <f t="shared" ca="1" si="9"/>
        <v xml:space="preserve"> </v>
      </c>
    </row>
    <row r="63" spans="1:19" ht="12.75" customHeight="1" x14ac:dyDescent="0.2">
      <c r="A63" s="30" t="s">
        <v>93</v>
      </c>
      <c r="B63" s="122" t="s">
        <v>99</v>
      </c>
      <c r="C63" s="122"/>
      <c r="D63" s="31"/>
      <c r="E63" s="173">
        <v>1</v>
      </c>
      <c r="F63" s="168">
        <f t="shared" si="6"/>
        <v>0</v>
      </c>
      <c r="G63" s="168">
        <f t="shared" si="5"/>
        <v>0</v>
      </c>
      <c r="H63" s="168">
        <f t="shared" si="1"/>
        <v>0</v>
      </c>
      <c r="I63" s="34"/>
      <c r="J63" s="29"/>
      <c r="K63" s="39"/>
      <c r="L63" s="40"/>
      <c r="M63" s="40"/>
      <c r="N63" s="40"/>
      <c r="O63" s="174" t="str">
        <f t="shared" si="7"/>
        <v>0</v>
      </c>
      <c r="P63" s="40"/>
      <c r="Q63" s="41"/>
      <c r="R63" s="174">
        <f t="shared" si="8"/>
        <v>0</v>
      </c>
      <c r="S63" s="175" t="str">
        <f t="shared" ca="1" si="9"/>
        <v xml:space="preserve"> </v>
      </c>
    </row>
    <row r="64" spans="1:19" ht="12.75" customHeight="1" x14ac:dyDescent="0.2">
      <c r="A64" s="30" t="s">
        <v>94</v>
      </c>
      <c r="B64" s="122" t="s">
        <v>99</v>
      </c>
      <c r="C64" s="122"/>
      <c r="D64" s="31"/>
      <c r="E64" s="173">
        <v>1</v>
      </c>
      <c r="F64" s="168">
        <f t="shared" si="6"/>
        <v>0</v>
      </c>
      <c r="G64" s="168">
        <f t="shared" si="5"/>
        <v>0</v>
      </c>
      <c r="H64" s="168">
        <f t="shared" si="1"/>
        <v>0</v>
      </c>
      <c r="I64" s="34"/>
      <c r="J64" s="29"/>
      <c r="K64" s="39"/>
      <c r="L64" s="40"/>
      <c r="M64" s="40"/>
      <c r="N64" s="40"/>
      <c r="O64" s="174" t="str">
        <f t="shared" si="7"/>
        <v>0</v>
      </c>
      <c r="P64" s="40"/>
      <c r="Q64" s="41"/>
      <c r="R64" s="174">
        <f t="shared" si="8"/>
        <v>0</v>
      </c>
      <c r="S64" s="175" t="str">
        <f t="shared" ca="1" si="9"/>
        <v xml:space="preserve"> </v>
      </c>
    </row>
    <row r="65" spans="1:11" ht="39" customHeight="1" x14ac:dyDescent="0.2">
      <c r="A65" s="35" t="s">
        <v>10</v>
      </c>
      <c r="B65" s="123" t="s">
        <v>77</v>
      </c>
      <c r="C65" s="124"/>
      <c r="D65" s="124"/>
      <c r="E65" s="124"/>
      <c r="F65" s="125"/>
      <c r="G65" s="161">
        <f>SUM(G66:G115)</f>
        <v>0</v>
      </c>
      <c r="H65" s="161">
        <f>SUM(H66:H115)</f>
        <v>0</v>
      </c>
      <c r="I65" s="42"/>
      <c r="J65" s="29"/>
      <c r="K65" s="38" t="s">
        <v>142</v>
      </c>
    </row>
    <row r="66" spans="1:11" x14ac:dyDescent="0.2">
      <c r="A66" s="113" t="s">
        <v>55</v>
      </c>
      <c r="B66" s="116" t="s">
        <v>95</v>
      </c>
      <c r="C66" s="34" t="s">
        <v>96</v>
      </c>
      <c r="D66" s="176" t="s">
        <v>5</v>
      </c>
      <c r="E66" s="119"/>
      <c r="F66" s="169" t="str">
        <f>IFERROR(ROUND(AVERAGE(K66:K70),2),"0")</f>
        <v>0</v>
      </c>
      <c r="G66" s="169">
        <f>ROUND(E66*F66,2)</f>
        <v>0</v>
      </c>
      <c r="H66" s="169">
        <f>ROUND(G66*$D$7,2)</f>
        <v>0</v>
      </c>
      <c r="I66" s="110"/>
      <c r="J66" s="43"/>
      <c r="K66" s="40"/>
    </row>
    <row r="67" spans="1:11" x14ac:dyDescent="0.2">
      <c r="A67" s="114"/>
      <c r="B67" s="117"/>
      <c r="C67" s="34" t="s">
        <v>96</v>
      </c>
      <c r="D67" s="177"/>
      <c r="E67" s="120"/>
      <c r="F67" s="170"/>
      <c r="G67" s="170"/>
      <c r="H67" s="170"/>
      <c r="I67" s="111"/>
      <c r="J67" s="43"/>
      <c r="K67" s="40"/>
    </row>
    <row r="68" spans="1:11" x14ac:dyDescent="0.2">
      <c r="A68" s="114"/>
      <c r="B68" s="117"/>
      <c r="C68" s="34" t="s">
        <v>96</v>
      </c>
      <c r="D68" s="177"/>
      <c r="E68" s="120"/>
      <c r="F68" s="170"/>
      <c r="G68" s="170"/>
      <c r="H68" s="170"/>
      <c r="I68" s="111"/>
      <c r="J68" s="43"/>
      <c r="K68" s="40"/>
    </row>
    <row r="69" spans="1:11" x14ac:dyDescent="0.2">
      <c r="A69" s="114"/>
      <c r="B69" s="117"/>
      <c r="C69" s="34" t="s">
        <v>96</v>
      </c>
      <c r="D69" s="177"/>
      <c r="E69" s="120"/>
      <c r="F69" s="170"/>
      <c r="G69" s="170"/>
      <c r="H69" s="170"/>
      <c r="I69" s="111"/>
      <c r="J69" s="43"/>
      <c r="K69" s="40"/>
    </row>
    <row r="70" spans="1:11" x14ac:dyDescent="0.2">
      <c r="A70" s="115"/>
      <c r="B70" s="118"/>
      <c r="C70" s="34" t="s">
        <v>96</v>
      </c>
      <c r="D70" s="178"/>
      <c r="E70" s="121"/>
      <c r="F70" s="171"/>
      <c r="G70" s="171"/>
      <c r="H70" s="171"/>
      <c r="I70" s="112"/>
      <c r="J70" s="43"/>
      <c r="K70" s="40"/>
    </row>
    <row r="71" spans="1:11" x14ac:dyDescent="0.2">
      <c r="A71" s="113" t="s">
        <v>56</v>
      </c>
      <c r="B71" s="116" t="s">
        <v>95</v>
      </c>
      <c r="C71" s="34" t="s">
        <v>96</v>
      </c>
      <c r="D71" s="176" t="s">
        <v>5</v>
      </c>
      <c r="E71" s="119"/>
      <c r="F71" s="169" t="str">
        <f t="shared" ref="F71" si="10">IFERROR(ROUND(AVERAGE(K71:K75),2),"0")</f>
        <v>0</v>
      </c>
      <c r="G71" s="169">
        <f>ROUND(E71*F71,2)</f>
        <v>0</v>
      </c>
      <c r="H71" s="169">
        <f>ROUND(G71*$D$7,2)</f>
        <v>0</v>
      </c>
      <c r="I71" s="110"/>
      <c r="J71" s="43"/>
      <c r="K71" s="40"/>
    </row>
    <row r="72" spans="1:11" x14ac:dyDescent="0.2">
      <c r="A72" s="114"/>
      <c r="B72" s="117"/>
      <c r="C72" s="34" t="s">
        <v>96</v>
      </c>
      <c r="D72" s="177"/>
      <c r="E72" s="120"/>
      <c r="F72" s="170"/>
      <c r="G72" s="170"/>
      <c r="H72" s="170"/>
      <c r="I72" s="111"/>
      <c r="J72" s="43"/>
      <c r="K72" s="40"/>
    </row>
    <row r="73" spans="1:11" x14ac:dyDescent="0.2">
      <c r="A73" s="114"/>
      <c r="B73" s="117"/>
      <c r="C73" s="34" t="s">
        <v>96</v>
      </c>
      <c r="D73" s="177"/>
      <c r="E73" s="120"/>
      <c r="F73" s="170"/>
      <c r="G73" s="170"/>
      <c r="H73" s="170"/>
      <c r="I73" s="111"/>
      <c r="J73" s="43"/>
      <c r="K73" s="40"/>
    </row>
    <row r="74" spans="1:11" x14ac:dyDescent="0.2">
      <c r="A74" s="114"/>
      <c r="B74" s="117"/>
      <c r="C74" s="34" t="s">
        <v>96</v>
      </c>
      <c r="D74" s="177"/>
      <c r="E74" s="120"/>
      <c r="F74" s="170"/>
      <c r="G74" s="170"/>
      <c r="H74" s="170"/>
      <c r="I74" s="111"/>
      <c r="J74" s="43"/>
      <c r="K74" s="40"/>
    </row>
    <row r="75" spans="1:11" x14ac:dyDescent="0.2">
      <c r="A75" s="115"/>
      <c r="B75" s="118"/>
      <c r="C75" s="34" t="s">
        <v>96</v>
      </c>
      <c r="D75" s="178"/>
      <c r="E75" s="121"/>
      <c r="F75" s="171"/>
      <c r="G75" s="171"/>
      <c r="H75" s="171"/>
      <c r="I75" s="112"/>
      <c r="J75" s="43"/>
      <c r="K75" s="40"/>
    </row>
    <row r="76" spans="1:11" x14ac:dyDescent="0.2">
      <c r="A76" s="113" t="s">
        <v>57</v>
      </c>
      <c r="B76" s="116" t="s">
        <v>95</v>
      </c>
      <c r="C76" s="34" t="s">
        <v>96</v>
      </c>
      <c r="D76" s="176" t="s">
        <v>5</v>
      </c>
      <c r="E76" s="119"/>
      <c r="F76" s="169" t="str">
        <f t="shared" ref="F76" si="11">IFERROR(ROUND(AVERAGE(K76:K80),2),"0")</f>
        <v>0</v>
      </c>
      <c r="G76" s="169">
        <f>ROUND(E76*F76,2)</f>
        <v>0</v>
      </c>
      <c r="H76" s="169">
        <f>ROUND(G76*$D$7,2)</f>
        <v>0</v>
      </c>
      <c r="I76" s="110"/>
      <c r="J76" s="43"/>
      <c r="K76" s="40"/>
    </row>
    <row r="77" spans="1:11" x14ac:dyDescent="0.2">
      <c r="A77" s="114"/>
      <c r="B77" s="117"/>
      <c r="C77" s="34" t="s">
        <v>96</v>
      </c>
      <c r="D77" s="177"/>
      <c r="E77" s="120"/>
      <c r="F77" s="170"/>
      <c r="G77" s="170"/>
      <c r="H77" s="170"/>
      <c r="I77" s="111"/>
      <c r="J77" s="43"/>
      <c r="K77" s="40"/>
    </row>
    <row r="78" spans="1:11" x14ac:dyDescent="0.2">
      <c r="A78" s="114"/>
      <c r="B78" s="117"/>
      <c r="C78" s="34" t="s">
        <v>96</v>
      </c>
      <c r="D78" s="177"/>
      <c r="E78" s="120"/>
      <c r="F78" s="170"/>
      <c r="G78" s="170"/>
      <c r="H78" s="170"/>
      <c r="I78" s="111"/>
      <c r="J78" s="43"/>
      <c r="K78" s="40"/>
    </row>
    <row r="79" spans="1:11" x14ac:dyDescent="0.2">
      <c r="A79" s="114"/>
      <c r="B79" s="117"/>
      <c r="C79" s="34" t="s">
        <v>96</v>
      </c>
      <c r="D79" s="177"/>
      <c r="E79" s="120"/>
      <c r="F79" s="170"/>
      <c r="G79" s="170"/>
      <c r="H79" s="170"/>
      <c r="I79" s="111"/>
      <c r="J79" s="43"/>
      <c r="K79" s="40"/>
    </row>
    <row r="80" spans="1:11" x14ac:dyDescent="0.2">
      <c r="A80" s="115"/>
      <c r="B80" s="118"/>
      <c r="C80" s="34" t="s">
        <v>96</v>
      </c>
      <c r="D80" s="178"/>
      <c r="E80" s="121"/>
      <c r="F80" s="171"/>
      <c r="G80" s="171"/>
      <c r="H80" s="171"/>
      <c r="I80" s="112"/>
      <c r="J80" s="43"/>
      <c r="K80" s="40"/>
    </row>
    <row r="81" spans="1:11" x14ac:dyDescent="0.2">
      <c r="A81" s="113" t="s">
        <v>58</v>
      </c>
      <c r="B81" s="116" t="s">
        <v>95</v>
      </c>
      <c r="C81" s="34" t="s">
        <v>96</v>
      </c>
      <c r="D81" s="176" t="s">
        <v>5</v>
      </c>
      <c r="E81" s="119"/>
      <c r="F81" s="169" t="str">
        <f t="shared" ref="F81" si="12">IFERROR(ROUND(AVERAGE(K81:K85),2),"0")</f>
        <v>0</v>
      </c>
      <c r="G81" s="169">
        <f>ROUND(E81*F81,2)</f>
        <v>0</v>
      </c>
      <c r="H81" s="169">
        <f>ROUND(G81*$D$7,2)</f>
        <v>0</v>
      </c>
      <c r="I81" s="110"/>
      <c r="J81" s="43"/>
      <c r="K81" s="40"/>
    </row>
    <row r="82" spans="1:11" x14ac:dyDescent="0.2">
      <c r="A82" s="114"/>
      <c r="B82" s="117"/>
      <c r="C82" s="34" t="s">
        <v>96</v>
      </c>
      <c r="D82" s="177"/>
      <c r="E82" s="120"/>
      <c r="F82" s="170"/>
      <c r="G82" s="170"/>
      <c r="H82" s="170"/>
      <c r="I82" s="111"/>
      <c r="J82" s="43"/>
      <c r="K82" s="40"/>
    </row>
    <row r="83" spans="1:11" x14ac:dyDescent="0.2">
      <c r="A83" s="114"/>
      <c r="B83" s="117"/>
      <c r="C83" s="34" t="s">
        <v>96</v>
      </c>
      <c r="D83" s="177"/>
      <c r="E83" s="120"/>
      <c r="F83" s="170"/>
      <c r="G83" s="170"/>
      <c r="H83" s="170"/>
      <c r="I83" s="111"/>
      <c r="J83" s="43"/>
      <c r="K83" s="40"/>
    </row>
    <row r="84" spans="1:11" x14ac:dyDescent="0.2">
      <c r="A84" s="114"/>
      <c r="B84" s="117"/>
      <c r="C84" s="34" t="s">
        <v>96</v>
      </c>
      <c r="D84" s="177"/>
      <c r="E84" s="120"/>
      <c r="F84" s="170"/>
      <c r="G84" s="170"/>
      <c r="H84" s="170"/>
      <c r="I84" s="111"/>
      <c r="J84" s="43"/>
      <c r="K84" s="40"/>
    </row>
    <row r="85" spans="1:11" x14ac:dyDescent="0.2">
      <c r="A85" s="115"/>
      <c r="B85" s="118"/>
      <c r="C85" s="34" t="s">
        <v>96</v>
      </c>
      <c r="D85" s="178"/>
      <c r="E85" s="121"/>
      <c r="F85" s="171"/>
      <c r="G85" s="171"/>
      <c r="H85" s="171"/>
      <c r="I85" s="112"/>
      <c r="J85" s="43"/>
      <c r="K85" s="40"/>
    </row>
    <row r="86" spans="1:11" x14ac:dyDescent="0.2">
      <c r="A86" s="113" t="s">
        <v>59</v>
      </c>
      <c r="B86" s="116" t="s">
        <v>95</v>
      </c>
      <c r="C86" s="34" t="s">
        <v>96</v>
      </c>
      <c r="D86" s="176" t="s">
        <v>5</v>
      </c>
      <c r="E86" s="119"/>
      <c r="F86" s="169" t="str">
        <f t="shared" ref="F86" si="13">IFERROR(ROUND(AVERAGE(K86:K90),2),"0")</f>
        <v>0</v>
      </c>
      <c r="G86" s="169">
        <f>ROUND(E86*F86,2)</f>
        <v>0</v>
      </c>
      <c r="H86" s="169">
        <f>ROUND(G86*$D$7,2)</f>
        <v>0</v>
      </c>
      <c r="I86" s="110"/>
      <c r="J86" s="43"/>
      <c r="K86" s="40"/>
    </row>
    <row r="87" spans="1:11" x14ac:dyDescent="0.2">
      <c r="A87" s="114"/>
      <c r="B87" s="117"/>
      <c r="C87" s="34" t="s">
        <v>96</v>
      </c>
      <c r="D87" s="177"/>
      <c r="E87" s="120"/>
      <c r="F87" s="170"/>
      <c r="G87" s="170"/>
      <c r="H87" s="170"/>
      <c r="I87" s="111"/>
      <c r="J87" s="43"/>
      <c r="K87" s="40"/>
    </row>
    <row r="88" spans="1:11" x14ac:dyDescent="0.2">
      <c r="A88" s="114"/>
      <c r="B88" s="117"/>
      <c r="C88" s="34" t="s">
        <v>96</v>
      </c>
      <c r="D88" s="177"/>
      <c r="E88" s="120"/>
      <c r="F88" s="170"/>
      <c r="G88" s="170"/>
      <c r="H88" s="170"/>
      <c r="I88" s="111"/>
      <c r="J88" s="43"/>
      <c r="K88" s="40"/>
    </row>
    <row r="89" spans="1:11" x14ac:dyDescent="0.2">
      <c r="A89" s="114"/>
      <c r="B89" s="117"/>
      <c r="C89" s="34" t="s">
        <v>96</v>
      </c>
      <c r="D89" s="177"/>
      <c r="E89" s="120"/>
      <c r="F89" s="170"/>
      <c r="G89" s="170"/>
      <c r="H89" s="170"/>
      <c r="I89" s="111"/>
      <c r="J89" s="43"/>
      <c r="K89" s="40"/>
    </row>
    <row r="90" spans="1:11" x14ac:dyDescent="0.2">
      <c r="A90" s="115"/>
      <c r="B90" s="118"/>
      <c r="C90" s="34" t="s">
        <v>96</v>
      </c>
      <c r="D90" s="178"/>
      <c r="E90" s="121"/>
      <c r="F90" s="171"/>
      <c r="G90" s="171"/>
      <c r="H90" s="171"/>
      <c r="I90" s="112"/>
      <c r="J90" s="43"/>
      <c r="K90" s="40"/>
    </row>
    <row r="91" spans="1:11" x14ac:dyDescent="0.2">
      <c r="A91" s="113" t="s">
        <v>60</v>
      </c>
      <c r="B91" s="116" t="s">
        <v>95</v>
      </c>
      <c r="C91" s="34" t="s">
        <v>96</v>
      </c>
      <c r="D91" s="176" t="s">
        <v>5</v>
      </c>
      <c r="E91" s="119"/>
      <c r="F91" s="169" t="str">
        <f t="shared" ref="F91" si="14">IFERROR(ROUND(AVERAGE(K91:K95),2),"0")</f>
        <v>0</v>
      </c>
      <c r="G91" s="169">
        <f>ROUND(E91*F91,2)</f>
        <v>0</v>
      </c>
      <c r="H91" s="169">
        <f>ROUND(G91*$D$7,2)</f>
        <v>0</v>
      </c>
      <c r="I91" s="110"/>
      <c r="J91" s="43"/>
      <c r="K91" s="40"/>
    </row>
    <row r="92" spans="1:11" x14ac:dyDescent="0.2">
      <c r="A92" s="114"/>
      <c r="B92" s="117"/>
      <c r="C92" s="34" t="s">
        <v>96</v>
      </c>
      <c r="D92" s="177"/>
      <c r="E92" s="120"/>
      <c r="F92" s="170"/>
      <c r="G92" s="170"/>
      <c r="H92" s="170"/>
      <c r="I92" s="111"/>
      <c r="J92" s="43"/>
      <c r="K92" s="40"/>
    </row>
    <row r="93" spans="1:11" x14ac:dyDescent="0.2">
      <c r="A93" s="114"/>
      <c r="B93" s="117"/>
      <c r="C93" s="34" t="s">
        <v>96</v>
      </c>
      <c r="D93" s="177"/>
      <c r="E93" s="120"/>
      <c r="F93" s="170"/>
      <c r="G93" s="170"/>
      <c r="H93" s="170"/>
      <c r="I93" s="111"/>
      <c r="J93" s="43"/>
      <c r="K93" s="40"/>
    </row>
    <row r="94" spans="1:11" x14ac:dyDescent="0.2">
      <c r="A94" s="114"/>
      <c r="B94" s="117"/>
      <c r="C94" s="34" t="s">
        <v>96</v>
      </c>
      <c r="D94" s="177"/>
      <c r="E94" s="120"/>
      <c r="F94" s="170"/>
      <c r="G94" s="170"/>
      <c r="H94" s="170"/>
      <c r="I94" s="111"/>
      <c r="J94" s="43"/>
      <c r="K94" s="40"/>
    </row>
    <row r="95" spans="1:11" x14ac:dyDescent="0.2">
      <c r="A95" s="115"/>
      <c r="B95" s="118"/>
      <c r="C95" s="34" t="s">
        <v>96</v>
      </c>
      <c r="D95" s="178"/>
      <c r="E95" s="121"/>
      <c r="F95" s="171"/>
      <c r="G95" s="171"/>
      <c r="H95" s="171"/>
      <c r="I95" s="112"/>
      <c r="J95" s="43"/>
      <c r="K95" s="40"/>
    </row>
    <row r="96" spans="1:11" x14ac:dyDescent="0.2">
      <c r="A96" s="113" t="s">
        <v>61</v>
      </c>
      <c r="B96" s="116" t="s">
        <v>95</v>
      </c>
      <c r="C96" s="34" t="s">
        <v>96</v>
      </c>
      <c r="D96" s="176" t="s">
        <v>5</v>
      </c>
      <c r="E96" s="119"/>
      <c r="F96" s="169" t="str">
        <f t="shared" ref="F96" si="15">IFERROR(ROUND(AVERAGE(K96:K100),2),"0")</f>
        <v>0</v>
      </c>
      <c r="G96" s="169">
        <f>ROUND(E96*F96,2)</f>
        <v>0</v>
      </c>
      <c r="H96" s="169">
        <f>ROUND(G96*$D$7,2)</f>
        <v>0</v>
      </c>
      <c r="I96" s="110"/>
      <c r="J96" s="43"/>
      <c r="K96" s="40"/>
    </row>
    <row r="97" spans="1:11" x14ac:dyDescent="0.2">
      <c r="A97" s="114"/>
      <c r="B97" s="117"/>
      <c r="C97" s="34" t="s">
        <v>96</v>
      </c>
      <c r="D97" s="177"/>
      <c r="E97" s="120"/>
      <c r="F97" s="170"/>
      <c r="G97" s="170"/>
      <c r="H97" s="170"/>
      <c r="I97" s="111"/>
      <c r="J97" s="43"/>
      <c r="K97" s="40"/>
    </row>
    <row r="98" spans="1:11" x14ac:dyDescent="0.2">
      <c r="A98" s="114"/>
      <c r="B98" s="117"/>
      <c r="C98" s="34" t="s">
        <v>96</v>
      </c>
      <c r="D98" s="177"/>
      <c r="E98" s="120"/>
      <c r="F98" s="170"/>
      <c r="G98" s="170"/>
      <c r="H98" s="170"/>
      <c r="I98" s="111"/>
      <c r="J98" s="43"/>
      <c r="K98" s="40"/>
    </row>
    <row r="99" spans="1:11" x14ac:dyDescent="0.2">
      <c r="A99" s="114"/>
      <c r="B99" s="117"/>
      <c r="C99" s="34" t="s">
        <v>96</v>
      </c>
      <c r="D99" s="177"/>
      <c r="E99" s="120"/>
      <c r="F99" s="170"/>
      <c r="G99" s="170"/>
      <c r="H99" s="170"/>
      <c r="I99" s="111"/>
      <c r="J99" s="43"/>
      <c r="K99" s="40"/>
    </row>
    <row r="100" spans="1:11" x14ac:dyDescent="0.2">
      <c r="A100" s="115"/>
      <c r="B100" s="118"/>
      <c r="C100" s="34" t="s">
        <v>96</v>
      </c>
      <c r="D100" s="178"/>
      <c r="E100" s="121"/>
      <c r="F100" s="171"/>
      <c r="G100" s="171"/>
      <c r="H100" s="171"/>
      <c r="I100" s="112"/>
      <c r="J100" s="43"/>
      <c r="K100" s="40"/>
    </row>
    <row r="101" spans="1:11" x14ac:dyDescent="0.2">
      <c r="A101" s="113" t="s">
        <v>62</v>
      </c>
      <c r="B101" s="116" t="s">
        <v>95</v>
      </c>
      <c r="C101" s="34" t="s">
        <v>96</v>
      </c>
      <c r="D101" s="176" t="s">
        <v>5</v>
      </c>
      <c r="E101" s="119"/>
      <c r="F101" s="169" t="str">
        <f t="shared" ref="F101" si="16">IFERROR(ROUND(AVERAGE(K101:K105),2),"0")</f>
        <v>0</v>
      </c>
      <c r="G101" s="169">
        <f>ROUND(E101*F101,2)</f>
        <v>0</v>
      </c>
      <c r="H101" s="169">
        <f>ROUND(G101*$D$7,2)</f>
        <v>0</v>
      </c>
      <c r="I101" s="110"/>
      <c r="J101" s="43"/>
      <c r="K101" s="40"/>
    </row>
    <row r="102" spans="1:11" x14ac:dyDescent="0.2">
      <c r="A102" s="114"/>
      <c r="B102" s="117"/>
      <c r="C102" s="34" t="s">
        <v>96</v>
      </c>
      <c r="D102" s="177"/>
      <c r="E102" s="120"/>
      <c r="F102" s="170"/>
      <c r="G102" s="170"/>
      <c r="H102" s="170"/>
      <c r="I102" s="111"/>
      <c r="J102" s="43"/>
      <c r="K102" s="40"/>
    </row>
    <row r="103" spans="1:11" x14ac:dyDescent="0.2">
      <c r="A103" s="114"/>
      <c r="B103" s="117"/>
      <c r="C103" s="34" t="s">
        <v>96</v>
      </c>
      <c r="D103" s="177"/>
      <c r="E103" s="120"/>
      <c r="F103" s="170"/>
      <c r="G103" s="170"/>
      <c r="H103" s="170"/>
      <c r="I103" s="111"/>
      <c r="J103" s="43"/>
      <c r="K103" s="40"/>
    </row>
    <row r="104" spans="1:11" x14ac:dyDescent="0.2">
      <c r="A104" s="114"/>
      <c r="B104" s="117"/>
      <c r="C104" s="34" t="s">
        <v>96</v>
      </c>
      <c r="D104" s="177"/>
      <c r="E104" s="120"/>
      <c r="F104" s="170"/>
      <c r="G104" s="170"/>
      <c r="H104" s="170"/>
      <c r="I104" s="111"/>
      <c r="J104" s="43"/>
      <c r="K104" s="40"/>
    </row>
    <row r="105" spans="1:11" x14ac:dyDescent="0.2">
      <c r="A105" s="115"/>
      <c r="B105" s="118"/>
      <c r="C105" s="34" t="s">
        <v>96</v>
      </c>
      <c r="D105" s="178"/>
      <c r="E105" s="121"/>
      <c r="F105" s="171"/>
      <c r="G105" s="171"/>
      <c r="H105" s="171"/>
      <c r="I105" s="112"/>
      <c r="J105" s="43"/>
      <c r="K105" s="40"/>
    </row>
    <row r="106" spans="1:11" x14ac:dyDescent="0.2">
      <c r="A106" s="113" t="s">
        <v>63</v>
      </c>
      <c r="B106" s="116" t="s">
        <v>95</v>
      </c>
      <c r="C106" s="34" t="s">
        <v>96</v>
      </c>
      <c r="D106" s="176" t="s">
        <v>5</v>
      </c>
      <c r="E106" s="119"/>
      <c r="F106" s="169" t="str">
        <f t="shared" ref="F106" si="17">IFERROR(ROUND(AVERAGE(K106:K110),2),"0")</f>
        <v>0</v>
      </c>
      <c r="G106" s="169">
        <f>ROUND(E106*F106,2)</f>
        <v>0</v>
      </c>
      <c r="H106" s="169">
        <f>ROUND(G106*$D$7,2)</f>
        <v>0</v>
      </c>
      <c r="I106" s="110"/>
      <c r="J106" s="43"/>
      <c r="K106" s="40"/>
    </row>
    <row r="107" spans="1:11" x14ac:dyDescent="0.2">
      <c r="A107" s="114"/>
      <c r="B107" s="117"/>
      <c r="C107" s="34" t="s">
        <v>96</v>
      </c>
      <c r="D107" s="177"/>
      <c r="E107" s="120"/>
      <c r="F107" s="170"/>
      <c r="G107" s="170"/>
      <c r="H107" s="170"/>
      <c r="I107" s="111"/>
      <c r="J107" s="43"/>
      <c r="K107" s="40"/>
    </row>
    <row r="108" spans="1:11" x14ac:dyDescent="0.2">
      <c r="A108" s="114"/>
      <c r="B108" s="117"/>
      <c r="C108" s="34" t="s">
        <v>96</v>
      </c>
      <c r="D108" s="177"/>
      <c r="E108" s="120"/>
      <c r="F108" s="170"/>
      <c r="G108" s="170"/>
      <c r="H108" s="170"/>
      <c r="I108" s="111"/>
      <c r="J108" s="43"/>
      <c r="K108" s="40"/>
    </row>
    <row r="109" spans="1:11" x14ac:dyDescent="0.2">
      <c r="A109" s="114"/>
      <c r="B109" s="117"/>
      <c r="C109" s="34" t="s">
        <v>96</v>
      </c>
      <c r="D109" s="177"/>
      <c r="E109" s="120"/>
      <c r="F109" s="170"/>
      <c r="G109" s="170"/>
      <c r="H109" s="170"/>
      <c r="I109" s="111"/>
      <c r="J109" s="43"/>
      <c r="K109" s="40"/>
    </row>
    <row r="110" spans="1:11" x14ac:dyDescent="0.2">
      <c r="A110" s="115"/>
      <c r="B110" s="118"/>
      <c r="C110" s="34" t="s">
        <v>96</v>
      </c>
      <c r="D110" s="178"/>
      <c r="E110" s="121"/>
      <c r="F110" s="171"/>
      <c r="G110" s="171"/>
      <c r="H110" s="171"/>
      <c r="I110" s="112"/>
      <c r="J110" s="43"/>
      <c r="K110" s="40"/>
    </row>
    <row r="111" spans="1:11" x14ac:dyDescent="0.2">
      <c r="A111" s="113" t="s">
        <v>64</v>
      </c>
      <c r="B111" s="116" t="s">
        <v>95</v>
      </c>
      <c r="C111" s="34" t="s">
        <v>96</v>
      </c>
      <c r="D111" s="176" t="s">
        <v>5</v>
      </c>
      <c r="E111" s="119"/>
      <c r="F111" s="169" t="str">
        <f t="shared" ref="F111" si="18">IFERROR(ROUND(AVERAGE(K111:K115),2),"0")</f>
        <v>0</v>
      </c>
      <c r="G111" s="169">
        <f>ROUND(E111*F111,2)</f>
        <v>0</v>
      </c>
      <c r="H111" s="169">
        <f>ROUND(G111*$D$7,2)</f>
        <v>0</v>
      </c>
      <c r="I111" s="110"/>
      <c r="J111" s="43"/>
      <c r="K111" s="40"/>
    </row>
    <row r="112" spans="1:11" x14ac:dyDescent="0.2">
      <c r="A112" s="114"/>
      <c r="B112" s="117"/>
      <c r="C112" s="34" t="s">
        <v>96</v>
      </c>
      <c r="D112" s="177"/>
      <c r="E112" s="120"/>
      <c r="F112" s="170"/>
      <c r="G112" s="170"/>
      <c r="H112" s="170"/>
      <c r="I112" s="111"/>
      <c r="J112" s="43"/>
      <c r="K112" s="40"/>
    </row>
    <row r="113" spans="1:11" x14ac:dyDescent="0.2">
      <c r="A113" s="114"/>
      <c r="B113" s="117"/>
      <c r="C113" s="34" t="s">
        <v>96</v>
      </c>
      <c r="D113" s="177"/>
      <c r="E113" s="120"/>
      <c r="F113" s="170"/>
      <c r="G113" s="170"/>
      <c r="H113" s="170"/>
      <c r="I113" s="111"/>
      <c r="J113" s="43"/>
      <c r="K113" s="40"/>
    </row>
    <row r="114" spans="1:11" x14ac:dyDescent="0.2">
      <c r="A114" s="114"/>
      <c r="B114" s="117"/>
      <c r="C114" s="34" t="s">
        <v>96</v>
      </c>
      <c r="D114" s="177"/>
      <c r="E114" s="120"/>
      <c r="F114" s="170"/>
      <c r="G114" s="170"/>
      <c r="H114" s="170"/>
      <c r="I114" s="111"/>
      <c r="J114" s="43"/>
      <c r="K114" s="40"/>
    </row>
    <row r="115" spans="1:11" x14ac:dyDescent="0.2">
      <c r="A115" s="115"/>
      <c r="B115" s="118"/>
      <c r="C115" s="34" t="s">
        <v>96</v>
      </c>
      <c r="D115" s="178"/>
      <c r="E115" s="121"/>
      <c r="F115" s="171"/>
      <c r="G115" s="171"/>
      <c r="H115" s="171"/>
      <c r="I115" s="112"/>
      <c r="J115" s="43"/>
      <c r="K115" s="40"/>
    </row>
    <row r="116" spans="1:11" ht="12.75" customHeight="1" x14ac:dyDescent="0.2">
      <c r="A116" s="35" t="s">
        <v>65</v>
      </c>
      <c r="B116" s="123" t="s">
        <v>78</v>
      </c>
      <c r="C116" s="124"/>
      <c r="D116" s="124"/>
      <c r="E116" s="124"/>
      <c r="F116" s="125"/>
      <c r="G116" s="161">
        <f>SUM(G117,G124,G131,G138,G145,G152,G159,G166,G173,G180)</f>
        <v>0</v>
      </c>
      <c r="H116" s="161">
        <f>SUM(H117,H124,H131,H138,H145,H152,H159,H166,H173,H180)</f>
        <v>0</v>
      </c>
      <c r="I116" s="42"/>
      <c r="J116" s="29"/>
    </row>
    <row r="117" spans="1:11" ht="12.75" customHeight="1" x14ac:dyDescent="0.2">
      <c r="A117" s="107" t="s">
        <v>66</v>
      </c>
      <c r="B117" s="104" t="s">
        <v>119</v>
      </c>
      <c r="C117" s="179" t="s">
        <v>120</v>
      </c>
      <c r="D117" s="181"/>
      <c r="E117" s="182"/>
      <c r="F117" s="174"/>
      <c r="G117" s="172">
        <f>SUM(G118:G123)</f>
        <v>0</v>
      </c>
      <c r="H117" s="172">
        <f>ROUND(G117*$D$7,2)</f>
        <v>0</v>
      </c>
      <c r="I117" s="104"/>
    </row>
    <row r="118" spans="1:11" x14ac:dyDescent="0.2">
      <c r="A118" s="108"/>
      <c r="B118" s="105"/>
      <c r="C118" s="180" t="s">
        <v>121</v>
      </c>
      <c r="D118" s="44"/>
      <c r="E118" s="45"/>
      <c r="F118" s="40"/>
      <c r="G118" s="174">
        <f t="shared" ref="G118:G123" si="19">ROUND(E118*F118,2)</f>
        <v>0</v>
      </c>
      <c r="H118" s="46"/>
      <c r="I118" s="105"/>
    </row>
    <row r="119" spans="1:11" ht="13.5" customHeight="1" x14ac:dyDescent="0.2">
      <c r="A119" s="108"/>
      <c r="B119" s="105"/>
      <c r="C119" s="180" t="s">
        <v>122</v>
      </c>
      <c r="D119" s="44"/>
      <c r="E119" s="45"/>
      <c r="F119" s="40"/>
      <c r="G119" s="174">
        <f t="shared" si="19"/>
        <v>0</v>
      </c>
      <c r="H119" s="46"/>
      <c r="I119" s="105"/>
    </row>
    <row r="120" spans="1:11" x14ac:dyDescent="0.2">
      <c r="A120" s="108"/>
      <c r="B120" s="105"/>
      <c r="C120" s="180" t="s">
        <v>123</v>
      </c>
      <c r="D120" s="44"/>
      <c r="E120" s="45"/>
      <c r="F120" s="40"/>
      <c r="G120" s="174">
        <f t="shared" si="19"/>
        <v>0</v>
      </c>
      <c r="H120" s="46"/>
      <c r="I120" s="105"/>
    </row>
    <row r="121" spans="1:11" x14ac:dyDescent="0.2">
      <c r="A121" s="108"/>
      <c r="B121" s="105"/>
      <c r="C121" s="180" t="s">
        <v>124</v>
      </c>
      <c r="D121" s="44"/>
      <c r="E121" s="45"/>
      <c r="F121" s="40"/>
      <c r="G121" s="174">
        <f t="shared" si="19"/>
        <v>0</v>
      </c>
      <c r="H121" s="46"/>
      <c r="I121" s="105"/>
    </row>
    <row r="122" spans="1:11" x14ac:dyDescent="0.2">
      <c r="A122" s="108"/>
      <c r="B122" s="105"/>
      <c r="C122" s="46" t="s">
        <v>125</v>
      </c>
      <c r="D122" s="44"/>
      <c r="E122" s="45"/>
      <c r="F122" s="40"/>
      <c r="G122" s="174">
        <f t="shared" si="19"/>
        <v>0</v>
      </c>
      <c r="H122" s="46"/>
      <c r="I122" s="105"/>
    </row>
    <row r="123" spans="1:11" x14ac:dyDescent="0.2">
      <c r="A123" s="109"/>
      <c r="B123" s="106"/>
      <c r="C123" s="46" t="s">
        <v>125</v>
      </c>
      <c r="D123" s="44"/>
      <c r="E123" s="45"/>
      <c r="F123" s="40"/>
      <c r="G123" s="174">
        <f t="shared" si="19"/>
        <v>0</v>
      </c>
      <c r="H123" s="46"/>
      <c r="I123" s="106"/>
    </row>
    <row r="124" spans="1:11" ht="12.75" customHeight="1" x14ac:dyDescent="0.2">
      <c r="A124" s="107" t="s">
        <v>67</v>
      </c>
      <c r="B124" s="104" t="s">
        <v>119</v>
      </c>
      <c r="C124" s="179" t="s">
        <v>120</v>
      </c>
      <c r="D124" s="181"/>
      <c r="E124" s="182"/>
      <c r="F124" s="174"/>
      <c r="G124" s="172">
        <f>SUM(G125:G130)</f>
        <v>0</v>
      </c>
      <c r="H124" s="172">
        <f>ROUND(G124*$D$7,2)</f>
        <v>0</v>
      </c>
      <c r="I124" s="104"/>
    </row>
    <row r="125" spans="1:11" x14ac:dyDescent="0.2">
      <c r="A125" s="108"/>
      <c r="B125" s="105"/>
      <c r="C125" s="180" t="s">
        <v>121</v>
      </c>
      <c r="D125" s="44"/>
      <c r="E125" s="45"/>
      <c r="F125" s="40"/>
      <c r="G125" s="174">
        <f t="shared" ref="G125:G130" si="20">ROUND(E125*F125,2)</f>
        <v>0</v>
      </c>
      <c r="H125" s="46"/>
      <c r="I125" s="105"/>
    </row>
    <row r="126" spans="1:11" x14ac:dyDescent="0.2">
      <c r="A126" s="108"/>
      <c r="B126" s="105"/>
      <c r="C126" s="180" t="s">
        <v>122</v>
      </c>
      <c r="D126" s="44"/>
      <c r="E126" s="45"/>
      <c r="F126" s="40"/>
      <c r="G126" s="174">
        <f t="shared" si="20"/>
        <v>0</v>
      </c>
      <c r="H126" s="46"/>
      <c r="I126" s="105"/>
    </row>
    <row r="127" spans="1:11" x14ac:dyDescent="0.2">
      <c r="A127" s="108"/>
      <c r="B127" s="105"/>
      <c r="C127" s="180" t="s">
        <v>123</v>
      </c>
      <c r="D127" s="44"/>
      <c r="E127" s="45"/>
      <c r="F127" s="40"/>
      <c r="G127" s="174">
        <f t="shared" si="20"/>
        <v>0</v>
      </c>
      <c r="H127" s="46"/>
      <c r="I127" s="105"/>
    </row>
    <row r="128" spans="1:11" x14ac:dyDescent="0.2">
      <c r="A128" s="108"/>
      <c r="B128" s="105"/>
      <c r="C128" s="180" t="s">
        <v>124</v>
      </c>
      <c r="D128" s="44"/>
      <c r="E128" s="45"/>
      <c r="F128" s="40"/>
      <c r="G128" s="174">
        <f t="shared" si="20"/>
        <v>0</v>
      </c>
      <c r="H128" s="46"/>
      <c r="I128" s="105"/>
    </row>
    <row r="129" spans="1:9" x14ac:dyDescent="0.2">
      <c r="A129" s="108"/>
      <c r="B129" s="105"/>
      <c r="C129" s="46" t="s">
        <v>125</v>
      </c>
      <c r="D129" s="44"/>
      <c r="E129" s="45"/>
      <c r="F129" s="40"/>
      <c r="G129" s="174">
        <f t="shared" si="20"/>
        <v>0</v>
      </c>
      <c r="H129" s="46"/>
      <c r="I129" s="105"/>
    </row>
    <row r="130" spans="1:9" x14ac:dyDescent="0.2">
      <c r="A130" s="109"/>
      <c r="B130" s="106"/>
      <c r="C130" s="46" t="s">
        <v>125</v>
      </c>
      <c r="D130" s="44"/>
      <c r="E130" s="45"/>
      <c r="F130" s="40"/>
      <c r="G130" s="174">
        <f t="shared" si="20"/>
        <v>0</v>
      </c>
      <c r="H130" s="46"/>
      <c r="I130" s="106"/>
    </row>
    <row r="131" spans="1:9" ht="12.75" customHeight="1" x14ac:dyDescent="0.2">
      <c r="A131" s="107" t="s">
        <v>68</v>
      </c>
      <c r="B131" s="104" t="s">
        <v>119</v>
      </c>
      <c r="C131" s="179" t="s">
        <v>120</v>
      </c>
      <c r="D131" s="181"/>
      <c r="E131" s="182"/>
      <c r="F131" s="174"/>
      <c r="G131" s="172">
        <f>SUM(G132:G137)</f>
        <v>0</v>
      </c>
      <c r="H131" s="172">
        <f>ROUND(G131*$D$7,2)</f>
        <v>0</v>
      </c>
      <c r="I131" s="104"/>
    </row>
    <row r="132" spans="1:9" x14ac:dyDescent="0.2">
      <c r="A132" s="108"/>
      <c r="B132" s="105"/>
      <c r="C132" s="180" t="s">
        <v>121</v>
      </c>
      <c r="D132" s="44"/>
      <c r="E132" s="45"/>
      <c r="F132" s="40"/>
      <c r="G132" s="174">
        <f t="shared" ref="G132:G137" si="21">ROUND(E132*F132,2)</f>
        <v>0</v>
      </c>
      <c r="H132" s="46"/>
      <c r="I132" s="105"/>
    </row>
    <row r="133" spans="1:9" x14ac:dyDescent="0.2">
      <c r="A133" s="108"/>
      <c r="B133" s="105"/>
      <c r="C133" s="180" t="s">
        <v>122</v>
      </c>
      <c r="D133" s="44"/>
      <c r="E133" s="45"/>
      <c r="F133" s="40"/>
      <c r="G133" s="174">
        <f t="shared" si="21"/>
        <v>0</v>
      </c>
      <c r="H133" s="46"/>
      <c r="I133" s="105"/>
    </row>
    <row r="134" spans="1:9" x14ac:dyDescent="0.2">
      <c r="A134" s="108"/>
      <c r="B134" s="105"/>
      <c r="C134" s="180" t="s">
        <v>123</v>
      </c>
      <c r="D134" s="44"/>
      <c r="E134" s="45"/>
      <c r="F134" s="40"/>
      <c r="G134" s="174">
        <f t="shared" si="21"/>
        <v>0</v>
      </c>
      <c r="H134" s="46"/>
      <c r="I134" s="105"/>
    </row>
    <row r="135" spans="1:9" x14ac:dyDescent="0.2">
      <c r="A135" s="108"/>
      <c r="B135" s="105"/>
      <c r="C135" s="180" t="s">
        <v>124</v>
      </c>
      <c r="D135" s="44"/>
      <c r="E135" s="45"/>
      <c r="F135" s="40"/>
      <c r="G135" s="174">
        <f t="shared" si="21"/>
        <v>0</v>
      </c>
      <c r="H135" s="46"/>
      <c r="I135" s="105"/>
    </row>
    <row r="136" spans="1:9" x14ac:dyDescent="0.2">
      <c r="A136" s="108"/>
      <c r="B136" s="105"/>
      <c r="C136" s="46" t="s">
        <v>125</v>
      </c>
      <c r="D136" s="44"/>
      <c r="E136" s="45"/>
      <c r="F136" s="40"/>
      <c r="G136" s="174">
        <f t="shared" si="21"/>
        <v>0</v>
      </c>
      <c r="H136" s="46"/>
      <c r="I136" s="105"/>
    </row>
    <row r="137" spans="1:9" x14ac:dyDescent="0.2">
      <c r="A137" s="109"/>
      <c r="B137" s="106"/>
      <c r="C137" s="46" t="s">
        <v>125</v>
      </c>
      <c r="D137" s="44"/>
      <c r="E137" s="45"/>
      <c r="F137" s="40"/>
      <c r="G137" s="174">
        <f t="shared" si="21"/>
        <v>0</v>
      </c>
      <c r="H137" s="46"/>
      <c r="I137" s="106"/>
    </row>
    <row r="138" spans="1:9" ht="12.75" customHeight="1" x14ac:dyDescent="0.2">
      <c r="A138" s="107" t="s">
        <v>69</v>
      </c>
      <c r="B138" s="104" t="s">
        <v>119</v>
      </c>
      <c r="C138" s="179" t="s">
        <v>120</v>
      </c>
      <c r="D138" s="181"/>
      <c r="E138" s="182"/>
      <c r="F138" s="174"/>
      <c r="G138" s="172">
        <f>SUM(G139:G144)</f>
        <v>0</v>
      </c>
      <c r="H138" s="172">
        <f>ROUND(G138*$D$7,2)</f>
        <v>0</v>
      </c>
      <c r="I138" s="104"/>
    </row>
    <row r="139" spans="1:9" ht="12.75" customHeight="1" x14ac:dyDescent="0.2">
      <c r="A139" s="108"/>
      <c r="B139" s="105"/>
      <c r="C139" s="180" t="s">
        <v>121</v>
      </c>
      <c r="D139" s="44"/>
      <c r="E139" s="45"/>
      <c r="F139" s="40"/>
      <c r="G139" s="174">
        <f t="shared" ref="G139:G144" si="22">ROUND(E139*F139,2)</f>
        <v>0</v>
      </c>
      <c r="H139" s="46"/>
      <c r="I139" s="105"/>
    </row>
    <row r="140" spans="1:9" ht="12.75" customHeight="1" x14ac:dyDescent="0.2">
      <c r="A140" s="108"/>
      <c r="B140" s="105"/>
      <c r="C140" s="180" t="s">
        <v>122</v>
      </c>
      <c r="D140" s="44"/>
      <c r="E140" s="45"/>
      <c r="F140" s="40"/>
      <c r="G140" s="174">
        <f t="shared" si="22"/>
        <v>0</v>
      </c>
      <c r="H140" s="46"/>
      <c r="I140" s="105"/>
    </row>
    <row r="141" spans="1:9" ht="12.75" customHeight="1" x14ac:dyDescent="0.2">
      <c r="A141" s="108"/>
      <c r="B141" s="105"/>
      <c r="C141" s="180" t="s">
        <v>123</v>
      </c>
      <c r="D141" s="44"/>
      <c r="E141" s="45"/>
      <c r="F141" s="40"/>
      <c r="G141" s="174">
        <f t="shared" si="22"/>
        <v>0</v>
      </c>
      <c r="H141" s="46"/>
      <c r="I141" s="105"/>
    </row>
    <row r="142" spans="1:9" ht="12.75" customHeight="1" x14ac:dyDescent="0.2">
      <c r="A142" s="108"/>
      <c r="B142" s="105"/>
      <c r="C142" s="180" t="s">
        <v>124</v>
      </c>
      <c r="D142" s="44"/>
      <c r="E142" s="45"/>
      <c r="F142" s="40"/>
      <c r="G142" s="174">
        <f t="shared" si="22"/>
        <v>0</v>
      </c>
      <c r="H142" s="46"/>
      <c r="I142" s="105"/>
    </row>
    <row r="143" spans="1:9" ht="12.75" customHeight="1" x14ac:dyDescent="0.2">
      <c r="A143" s="108"/>
      <c r="B143" s="105"/>
      <c r="C143" s="46" t="s">
        <v>125</v>
      </c>
      <c r="D143" s="44"/>
      <c r="E143" s="45"/>
      <c r="F143" s="40"/>
      <c r="G143" s="174">
        <f t="shared" si="22"/>
        <v>0</v>
      </c>
      <c r="H143" s="46"/>
      <c r="I143" s="105"/>
    </row>
    <row r="144" spans="1:9" ht="12.75" customHeight="1" x14ac:dyDescent="0.2">
      <c r="A144" s="109"/>
      <c r="B144" s="106"/>
      <c r="C144" s="46" t="s">
        <v>125</v>
      </c>
      <c r="D144" s="44"/>
      <c r="E144" s="45"/>
      <c r="F144" s="40"/>
      <c r="G144" s="174">
        <f t="shared" si="22"/>
        <v>0</v>
      </c>
      <c r="H144" s="46"/>
      <c r="I144" s="106"/>
    </row>
    <row r="145" spans="1:19" ht="12.75" customHeight="1" x14ac:dyDescent="0.2">
      <c r="A145" s="107" t="s">
        <v>70</v>
      </c>
      <c r="B145" s="104" t="s">
        <v>119</v>
      </c>
      <c r="C145" s="179" t="s">
        <v>120</v>
      </c>
      <c r="D145" s="181"/>
      <c r="E145" s="182"/>
      <c r="F145" s="174"/>
      <c r="G145" s="172">
        <f>SUM(G146:G151)</f>
        <v>0</v>
      </c>
      <c r="H145" s="172">
        <f>ROUND(G145*$D$7,2)</f>
        <v>0</v>
      </c>
      <c r="I145" s="104"/>
    </row>
    <row r="146" spans="1:19" ht="12.75" customHeight="1" x14ac:dyDescent="0.2">
      <c r="A146" s="108"/>
      <c r="B146" s="105"/>
      <c r="C146" s="180" t="s">
        <v>121</v>
      </c>
      <c r="D146" s="44"/>
      <c r="E146" s="45"/>
      <c r="F146" s="40"/>
      <c r="G146" s="174">
        <f t="shared" ref="G146:G151" si="23">ROUND(E146*F146,2)</f>
        <v>0</v>
      </c>
      <c r="H146" s="46"/>
      <c r="I146" s="105"/>
    </row>
    <row r="147" spans="1:19" ht="12.75" customHeight="1" x14ac:dyDescent="0.2">
      <c r="A147" s="108"/>
      <c r="B147" s="105"/>
      <c r="C147" s="180" t="s">
        <v>122</v>
      </c>
      <c r="D147" s="44"/>
      <c r="E147" s="45"/>
      <c r="F147" s="40"/>
      <c r="G147" s="174">
        <f t="shared" si="23"/>
        <v>0</v>
      </c>
      <c r="H147" s="46"/>
      <c r="I147" s="105"/>
    </row>
    <row r="148" spans="1:19" ht="12.75" customHeight="1" x14ac:dyDescent="0.2">
      <c r="A148" s="108"/>
      <c r="B148" s="105"/>
      <c r="C148" s="180" t="s">
        <v>123</v>
      </c>
      <c r="D148" s="44"/>
      <c r="E148" s="45"/>
      <c r="F148" s="40"/>
      <c r="G148" s="174">
        <f t="shared" si="23"/>
        <v>0</v>
      </c>
      <c r="H148" s="46"/>
      <c r="I148" s="105"/>
    </row>
    <row r="149" spans="1:19" ht="12.75" customHeight="1" x14ac:dyDescent="0.2">
      <c r="A149" s="108"/>
      <c r="B149" s="105"/>
      <c r="C149" s="180" t="s">
        <v>124</v>
      </c>
      <c r="D149" s="44"/>
      <c r="E149" s="45"/>
      <c r="F149" s="40"/>
      <c r="G149" s="174">
        <f t="shared" si="23"/>
        <v>0</v>
      </c>
      <c r="H149" s="46"/>
      <c r="I149" s="105"/>
    </row>
    <row r="150" spans="1:19" ht="12.75" customHeight="1" x14ac:dyDescent="0.2">
      <c r="A150" s="108"/>
      <c r="B150" s="105"/>
      <c r="C150" s="46" t="s">
        <v>125</v>
      </c>
      <c r="D150" s="44"/>
      <c r="E150" s="45"/>
      <c r="F150" s="40"/>
      <c r="G150" s="174">
        <f t="shared" si="23"/>
        <v>0</v>
      </c>
      <c r="H150" s="46"/>
      <c r="I150" s="105"/>
    </row>
    <row r="151" spans="1:19" ht="12.75" customHeight="1" x14ac:dyDescent="0.2">
      <c r="A151" s="109"/>
      <c r="B151" s="106"/>
      <c r="C151" s="46" t="s">
        <v>125</v>
      </c>
      <c r="D151" s="44"/>
      <c r="E151" s="45"/>
      <c r="F151" s="40"/>
      <c r="G151" s="174">
        <f t="shared" si="23"/>
        <v>0</v>
      </c>
      <c r="H151" s="46"/>
      <c r="I151" s="106"/>
    </row>
    <row r="152" spans="1:19" ht="12.75" customHeight="1" x14ac:dyDescent="0.25">
      <c r="A152" s="107" t="s">
        <v>72</v>
      </c>
      <c r="B152" s="104" t="s">
        <v>119</v>
      </c>
      <c r="C152" s="179" t="s">
        <v>120</v>
      </c>
      <c r="D152" s="181"/>
      <c r="E152" s="182"/>
      <c r="F152" s="174"/>
      <c r="G152" s="172">
        <f>SUM(G153:G158)</f>
        <v>0</v>
      </c>
      <c r="H152" s="172">
        <f>ROUND(G152*$D$7,2)</f>
        <v>0</v>
      </c>
      <c r="I152" s="104"/>
      <c r="K152"/>
      <c r="L152"/>
      <c r="M152"/>
      <c r="N152"/>
      <c r="O152"/>
      <c r="P152"/>
      <c r="Q152"/>
      <c r="R152"/>
      <c r="S152"/>
    </row>
    <row r="153" spans="1:19" ht="12.75" customHeight="1" x14ac:dyDescent="0.25">
      <c r="A153" s="108"/>
      <c r="B153" s="105"/>
      <c r="C153" s="180" t="s">
        <v>121</v>
      </c>
      <c r="D153" s="44"/>
      <c r="E153" s="45"/>
      <c r="F153" s="40"/>
      <c r="G153" s="174">
        <f t="shared" ref="G153:G158" si="24">ROUND(E153*F153,2)</f>
        <v>0</v>
      </c>
      <c r="H153" s="46"/>
      <c r="I153" s="105"/>
      <c r="K153"/>
      <c r="L153"/>
      <c r="M153"/>
      <c r="N153"/>
      <c r="O153"/>
      <c r="P153"/>
      <c r="Q153"/>
      <c r="R153"/>
      <c r="S153"/>
    </row>
    <row r="154" spans="1:19" ht="12.75" customHeight="1" x14ac:dyDescent="0.25">
      <c r="A154" s="108"/>
      <c r="B154" s="105"/>
      <c r="C154" s="180" t="s">
        <v>122</v>
      </c>
      <c r="D154" s="44"/>
      <c r="E154" s="45"/>
      <c r="F154" s="40"/>
      <c r="G154" s="174">
        <f t="shared" si="24"/>
        <v>0</v>
      </c>
      <c r="H154" s="46"/>
      <c r="I154" s="105"/>
      <c r="K154"/>
      <c r="L154"/>
      <c r="M154"/>
      <c r="N154"/>
      <c r="O154"/>
      <c r="P154"/>
      <c r="Q154"/>
      <c r="R154"/>
      <c r="S154"/>
    </row>
    <row r="155" spans="1:19" ht="12.75" customHeight="1" x14ac:dyDescent="0.25">
      <c r="A155" s="108"/>
      <c r="B155" s="105"/>
      <c r="C155" s="180" t="s">
        <v>123</v>
      </c>
      <c r="D155" s="44"/>
      <c r="E155" s="45"/>
      <c r="F155" s="40"/>
      <c r="G155" s="174">
        <f t="shared" si="24"/>
        <v>0</v>
      </c>
      <c r="H155" s="46"/>
      <c r="I155" s="105"/>
      <c r="K155"/>
      <c r="L155"/>
      <c r="M155"/>
      <c r="N155"/>
      <c r="O155"/>
      <c r="P155"/>
      <c r="Q155"/>
      <c r="R155"/>
      <c r="S155"/>
    </row>
    <row r="156" spans="1:19" ht="12.75" customHeight="1" x14ac:dyDescent="0.25">
      <c r="A156" s="108"/>
      <c r="B156" s="105"/>
      <c r="C156" s="180" t="s">
        <v>124</v>
      </c>
      <c r="D156" s="44"/>
      <c r="E156" s="45"/>
      <c r="F156" s="40"/>
      <c r="G156" s="174">
        <f t="shared" si="24"/>
        <v>0</v>
      </c>
      <c r="H156" s="46"/>
      <c r="I156" s="105"/>
      <c r="K156"/>
      <c r="L156"/>
      <c r="M156"/>
      <c r="N156"/>
      <c r="O156"/>
      <c r="P156"/>
      <c r="Q156"/>
      <c r="R156"/>
      <c r="S156"/>
    </row>
    <row r="157" spans="1:19" ht="12.75" customHeight="1" x14ac:dyDescent="0.25">
      <c r="A157" s="108"/>
      <c r="B157" s="105"/>
      <c r="C157" s="46" t="s">
        <v>125</v>
      </c>
      <c r="D157" s="44"/>
      <c r="E157" s="45"/>
      <c r="F157" s="40"/>
      <c r="G157" s="174">
        <f t="shared" si="24"/>
        <v>0</v>
      </c>
      <c r="H157" s="46"/>
      <c r="I157" s="105"/>
      <c r="K157"/>
      <c r="L157"/>
      <c r="M157"/>
      <c r="N157"/>
      <c r="O157"/>
      <c r="P157"/>
      <c r="Q157"/>
      <c r="R157"/>
      <c r="S157"/>
    </row>
    <row r="158" spans="1:19" ht="12.75" customHeight="1" x14ac:dyDescent="0.25">
      <c r="A158" s="109"/>
      <c r="B158" s="106"/>
      <c r="C158" s="46" t="s">
        <v>125</v>
      </c>
      <c r="D158" s="44"/>
      <c r="E158" s="45"/>
      <c r="F158" s="40"/>
      <c r="G158" s="174">
        <f t="shared" si="24"/>
        <v>0</v>
      </c>
      <c r="H158" s="46"/>
      <c r="I158" s="106"/>
      <c r="K158"/>
      <c r="L158"/>
      <c r="M158"/>
      <c r="N158"/>
      <c r="O158"/>
      <c r="P158"/>
      <c r="Q158"/>
      <c r="R158"/>
      <c r="S158"/>
    </row>
    <row r="159" spans="1:19" ht="12.75" customHeight="1" x14ac:dyDescent="0.25">
      <c r="A159" s="107" t="s">
        <v>73</v>
      </c>
      <c r="B159" s="104" t="s">
        <v>119</v>
      </c>
      <c r="C159" s="179" t="s">
        <v>120</v>
      </c>
      <c r="D159" s="181"/>
      <c r="E159" s="182"/>
      <c r="F159" s="174"/>
      <c r="G159" s="172">
        <f>SUM(G160:G165)</f>
        <v>0</v>
      </c>
      <c r="H159" s="172">
        <f>ROUND(G159*$D$7,2)</f>
        <v>0</v>
      </c>
      <c r="I159" s="104"/>
      <c r="K159"/>
      <c r="L159"/>
      <c r="M159"/>
      <c r="N159"/>
      <c r="O159"/>
      <c r="P159"/>
      <c r="Q159"/>
      <c r="R159"/>
      <c r="S159"/>
    </row>
    <row r="160" spans="1:19" ht="12.75" customHeight="1" x14ac:dyDescent="0.25">
      <c r="A160" s="108"/>
      <c r="B160" s="105"/>
      <c r="C160" s="180" t="s">
        <v>121</v>
      </c>
      <c r="D160" s="44"/>
      <c r="E160" s="45"/>
      <c r="F160" s="40"/>
      <c r="G160" s="174">
        <f t="shared" ref="G160:G165" si="25">ROUND(E160*F160,2)</f>
        <v>0</v>
      </c>
      <c r="H160" s="46"/>
      <c r="I160" s="105"/>
      <c r="K160"/>
      <c r="L160"/>
      <c r="M160"/>
      <c r="N160"/>
      <c r="O160"/>
      <c r="P160"/>
      <c r="Q160"/>
      <c r="R160"/>
      <c r="S160"/>
    </row>
    <row r="161" spans="1:19" ht="12.75" customHeight="1" x14ac:dyDescent="0.25">
      <c r="A161" s="108"/>
      <c r="B161" s="105"/>
      <c r="C161" s="180" t="s">
        <v>122</v>
      </c>
      <c r="D161" s="44"/>
      <c r="E161" s="45"/>
      <c r="F161" s="40"/>
      <c r="G161" s="174">
        <f t="shared" si="25"/>
        <v>0</v>
      </c>
      <c r="H161" s="46"/>
      <c r="I161" s="105"/>
      <c r="K161"/>
      <c r="L161"/>
      <c r="M161"/>
      <c r="N161"/>
      <c r="O161"/>
      <c r="P161"/>
      <c r="Q161"/>
      <c r="R161"/>
      <c r="S161"/>
    </row>
    <row r="162" spans="1:19" ht="12.75" customHeight="1" x14ac:dyDescent="0.25">
      <c r="A162" s="108"/>
      <c r="B162" s="105"/>
      <c r="C162" s="180" t="s">
        <v>123</v>
      </c>
      <c r="D162" s="44"/>
      <c r="E162" s="45"/>
      <c r="F162" s="40"/>
      <c r="G162" s="174">
        <f t="shared" si="25"/>
        <v>0</v>
      </c>
      <c r="H162" s="46"/>
      <c r="I162" s="105"/>
      <c r="K162"/>
      <c r="L162"/>
      <c r="M162"/>
      <c r="N162"/>
      <c r="O162"/>
      <c r="P162"/>
      <c r="Q162"/>
      <c r="R162"/>
      <c r="S162"/>
    </row>
    <row r="163" spans="1:19" ht="12.75" customHeight="1" x14ac:dyDescent="0.25">
      <c r="A163" s="108"/>
      <c r="B163" s="105"/>
      <c r="C163" s="180" t="s">
        <v>124</v>
      </c>
      <c r="D163" s="44"/>
      <c r="E163" s="45"/>
      <c r="F163" s="40"/>
      <c r="G163" s="174">
        <f t="shared" si="25"/>
        <v>0</v>
      </c>
      <c r="H163" s="46"/>
      <c r="I163" s="105"/>
      <c r="K163"/>
      <c r="L163"/>
      <c r="M163"/>
      <c r="N163"/>
      <c r="O163"/>
      <c r="P163"/>
      <c r="Q163"/>
      <c r="R163"/>
      <c r="S163"/>
    </row>
    <row r="164" spans="1:19" ht="12.75" customHeight="1" x14ac:dyDescent="0.25">
      <c r="A164" s="108"/>
      <c r="B164" s="105"/>
      <c r="C164" s="46" t="s">
        <v>125</v>
      </c>
      <c r="D164" s="44"/>
      <c r="E164" s="45"/>
      <c r="F164" s="40"/>
      <c r="G164" s="174">
        <f t="shared" si="25"/>
        <v>0</v>
      </c>
      <c r="H164" s="46"/>
      <c r="I164" s="105"/>
      <c r="K164"/>
      <c r="L164"/>
      <c r="M164"/>
      <c r="N164"/>
      <c r="O164"/>
      <c r="P164"/>
      <c r="Q164"/>
      <c r="R164"/>
      <c r="S164"/>
    </row>
    <row r="165" spans="1:19" ht="12.75" customHeight="1" x14ac:dyDescent="0.25">
      <c r="A165" s="109"/>
      <c r="B165" s="106"/>
      <c r="C165" s="46" t="s">
        <v>125</v>
      </c>
      <c r="D165" s="44"/>
      <c r="E165" s="45"/>
      <c r="F165" s="40"/>
      <c r="G165" s="174">
        <f t="shared" si="25"/>
        <v>0</v>
      </c>
      <c r="H165" s="46"/>
      <c r="I165" s="106"/>
      <c r="K165"/>
      <c r="L165"/>
      <c r="M165"/>
      <c r="N165"/>
      <c r="O165"/>
      <c r="P165"/>
      <c r="Q165"/>
      <c r="R165"/>
      <c r="S165"/>
    </row>
    <row r="166" spans="1:19" ht="12.75" customHeight="1" x14ac:dyDescent="0.25">
      <c r="A166" s="107" t="s">
        <v>74</v>
      </c>
      <c r="B166" s="104" t="s">
        <v>119</v>
      </c>
      <c r="C166" s="179" t="s">
        <v>120</v>
      </c>
      <c r="D166" s="181"/>
      <c r="E166" s="182"/>
      <c r="F166" s="174"/>
      <c r="G166" s="172">
        <f>SUM(G167:G172)</f>
        <v>0</v>
      </c>
      <c r="H166" s="172">
        <f>ROUND(G166*$D$7,2)</f>
        <v>0</v>
      </c>
      <c r="I166" s="104"/>
      <c r="K166"/>
      <c r="L166"/>
      <c r="M166"/>
      <c r="N166"/>
      <c r="O166"/>
      <c r="P166"/>
      <c r="Q166"/>
      <c r="R166"/>
      <c r="S166"/>
    </row>
    <row r="167" spans="1:19" ht="12.75" customHeight="1" x14ac:dyDescent="0.25">
      <c r="A167" s="108"/>
      <c r="B167" s="105"/>
      <c r="C167" s="180" t="s">
        <v>121</v>
      </c>
      <c r="D167" s="44"/>
      <c r="E167" s="45"/>
      <c r="F167" s="40"/>
      <c r="G167" s="174">
        <f t="shared" ref="G167:G172" si="26">ROUND(E167*F167,2)</f>
        <v>0</v>
      </c>
      <c r="H167" s="46"/>
      <c r="I167" s="105"/>
      <c r="K167"/>
      <c r="L167"/>
      <c r="M167"/>
      <c r="N167"/>
      <c r="O167"/>
      <c r="P167"/>
      <c r="Q167"/>
      <c r="R167"/>
      <c r="S167"/>
    </row>
    <row r="168" spans="1:19" ht="12.75" customHeight="1" x14ac:dyDescent="0.25">
      <c r="A168" s="108"/>
      <c r="B168" s="105"/>
      <c r="C168" s="180" t="s">
        <v>122</v>
      </c>
      <c r="D168" s="44"/>
      <c r="E168" s="45"/>
      <c r="F168" s="40"/>
      <c r="G168" s="174">
        <f t="shared" si="26"/>
        <v>0</v>
      </c>
      <c r="H168" s="46"/>
      <c r="I168" s="105"/>
      <c r="K168"/>
      <c r="L168"/>
      <c r="M168"/>
      <c r="N168"/>
      <c r="O168"/>
      <c r="P168"/>
      <c r="Q168"/>
      <c r="R168"/>
      <c r="S168"/>
    </row>
    <row r="169" spans="1:19" ht="12.75" customHeight="1" x14ac:dyDescent="0.25">
      <c r="A169" s="108"/>
      <c r="B169" s="105"/>
      <c r="C169" s="180" t="s">
        <v>123</v>
      </c>
      <c r="D169" s="44"/>
      <c r="E169" s="45"/>
      <c r="F169" s="40"/>
      <c r="G169" s="174">
        <f t="shared" si="26"/>
        <v>0</v>
      </c>
      <c r="H169" s="46"/>
      <c r="I169" s="105"/>
      <c r="K169"/>
      <c r="L169"/>
      <c r="M169"/>
      <c r="N169"/>
      <c r="O169"/>
      <c r="P169"/>
      <c r="Q169"/>
      <c r="R169"/>
      <c r="S169"/>
    </row>
    <row r="170" spans="1:19" ht="12.75" customHeight="1" x14ac:dyDescent="0.25">
      <c r="A170" s="108"/>
      <c r="B170" s="105"/>
      <c r="C170" s="180" t="s">
        <v>124</v>
      </c>
      <c r="D170" s="44"/>
      <c r="E170" s="45"/>
      <c r="F170" s="40"/>
      <c r="G170" s="174">
        <f t="shared" si="26"/>
        <v>0</v>
      </c>
      <c r="H170" s="46"/>
      <c r="I170" s="105"/>
      <c r="K170"/>
      <c r="L170"/>
      <c r="M170"/>
      <c r="N170"/>
      <c r="O170"/>
      <c r="P170"/>
      <c r="Q170"/>
      <c r="R170"/>
      <c r="S170"/>
    </row>
    <row r="171" spans="1:19" ht="12.75" customHeight="1" x14ac:dyDescent="0.25">
      <c r="A171" s="108"/>
      <c r="B171" s="105"/>
      <c r="C171" s="46" t="s">
        <v>125</v>
      </c>
      <c r="D171" s="44"/>
      <c r="E171" s="45"/>
      <c r="F171" s="40"/>
      <c r="G171" s="174">
        <f t="shared" si="26"/>
        <v>0</v>
      </c>
      <c r="H171" s="46"/>
      <c r="I171" s="105"/>
      <c r="K171"/>
      <c r="L171"/>
      <c r="M171"/>
      <c r="N171"/>
      <c r="O171"/>
      <c r="P171"/>
      <c r="Q171"/>
      <c r="R171"/>
      <c r="S171"/>
    </row>
    <row r="172" spans="1:19" ht="12.75" customHeight="1" x14ac:dyDescent="0.25">
      <c r="A172" s="109"/>
      <c r="B172" s="106"/>
      <c r="C172" s="46" t="s">
        <v>125</v>
      </c>
      <c r="D172" s="44"/>
      <c r="E172" s="45"/>
      <c r="F172" s="40"/>
      <c r="G172" s="174">
        <f t="shared" si="26"/>
        <v>0</v>
      </c>
      <c r="H172" s="46"/>
      <c r="I172" s="106"/>
      <c r="K172"/>
      <c r="L172"/>
      <c r="M172"/>
      <c r="N172"/>
      <c r="O172"/>
      <c r="P172"/>
      <c r="Q172"/>
      <c r="R172"/>
      <c r="S172"/>
    </row>
    <row r="173" spans="1:19" ht="12.75" customHeight="1" x14ac:dyDescent="0.25">
      <c r="A173" s="107" t="s">
        <v>75</v>
      </c>
      <c r="B173" s="104" t="s">
        <v>119</v>
      </c>
      <c r="C173" s="179" t="s">
        <v>120</v>
      </c>
      <c r="D173" s="181"/>
      <c r="E173" s="182"/>
      <c r="F173" s="174"/>
      <c r="G173" s="172">
        <f>SUM(G174:G179)</f>
        <v>0</v>
      </c>
      <c r="H173" s="172">
        <f>ROUND(G173*$D$7,2)</f>
        <v>0</v>
      </c>
      <c r="I173" s="104"/>
      <c r="K173"/>
      <c r="L173"/>
      <c r="M173"/>
      <c r="N173"/>
      <c r="O173"/>
      <c r="P173"/>
      <c r="Q173"/>
      <c r="R173"/>
      <c r="S173"/>
    </row>
    <row r="174" spans="1:19" ht="12.75" customHeight="1" x14ac:dyDescent="0.25">
      <c r="A174" s="108"/>
      <c r="B174" s="105"/>
      <c r="C174" s="180" t="s">
        <v>121</v>
      </c>
      <c r="D174" s="44"/>
      <c r="E174" s="45"/>
      <c r="F174" s="40"/>
      <c r="G174" s="174">
        <f t="shared" ref="G174:G179" si="27">ROUND(E174*F174,2)</f>
        <v>0</v>
      </c>
      <c r="H174" s="46"/>
      <c r="I174" s="105"/>
      <c r="K174"/>
      <c r="L174"/>
      <c r="M174"/>
      <c r="N174"/>
      <c r="O174"/>
      <c r="P174"/>
      <c r="Q174"/>
      <c r="R174"/>
      <c r="S174"/>
    </row>
    <row r="175" spans="1:19" ht="12.75" customHeight="1" x14ac:dyDescent="0.25">
      <c r="A175" s="108"/>
      <c r="B175" s="105"/>
      <c r="C175" s="180" t="s">
        <v>122</v>
      </c>
      <c r="D175" s="44"/>
      <c r="E175" s="45"/>
      <c r="F175" s="40"/>
      <c r="G175" s="174">
        <f t="shared" si="27"/>
        <v>0</v>
      </c>
      <c r="H175" s="46"/>
      <c r="I175" s="105"/>
      <c r="K175"/>
      <c r="L175"/>
      <c r="M175"/>
      <c r="N175"/>
      <c r="O175"/>
      <c r="P175"/>
      <c r="Q175"/>
      <c r="R175"/>
      <c r="S175"/>
    </row>
    <row r="176" spans="1:19" ht="12.75" customHeight="1" x14ac:dyDescent="0.25">
      <c r="A176" s="108"/>
      <c r="B176" s="105"/>
      <c r="C176" s="180" t="s">
        <v>123</v>
      </c>
      <c r="D176" s="44"/>
      <c r="E176" s="45"/>
      <c r="F176" s="40"/>
      <c r="G176" s="174">
        <f t="shared" si="27"/>
        <v>0</v>
      </c>
      <c r="H176" s="46"/>
      <c r="I176" s="105"/>
      <c r="K176"/>
      <c r="L176"/>
      <c r="M176"/>
      <c r="N176"/>
      <c r="O176"/>
      <c r="P176"/>
      <c r="Q176"/>
      <c r="R176"/>
      <c r="S176"/>
    </row>
    <row r="177" spans="1:19" ht="12.75" customHeight="1" x14ac:dyDescent="0.25">
      <c r="A177" s="108"/>
      <c r="B177" s="105"/>
      <c r="C177" s="180" t="s">
        <v>124</v>
      </c>
      <c r="D177" s="44"/>
      <c r="E177" s="45"/>
      <c r="F177" s="40"/>
      <c r="G177" s="174">
        <f t="shared" si="27"/>
        <v>0</v>
      </c>
      <c r="H177" s="46"/>
      <c r="I177" s="105"/>
      <c r="K177"/>
      <c r="L177"/>
      <c r="M177"/>
      <c r="N177"/>
      <c r="O177"/>
      <c r="P177"/>
      <c r="Q177"/>
      <c r="R177"/>
      <c r="S177"/>
    </row>
    <row r="178" spans="1:19" ht="12.75" customHeight="1" x14ac:dyDescent="0.25">
      <c r="A178" s="108"/>
      <c r="B178" s="105"/>
      <c r="C178" s="46" t="s">
        <v>125</v>
      </c>
      <c r="D178" s="44"/>
      <c r="E178" s="45"/>
      <c r="F178" s="40"/>
      <c r="G178" s="174">
        <f t="shared" si="27"/>
        <v>0</v>
      </c>
      <c r="H178" s="46"/>
      <c r="I178" s="105"/>
      <c r="K178"/>
      <c r="L178"/>
      <c r="M178"/>
      <c r="N178"/>
      <c r="O178"/>
      <c r="P178"/>
      <c r="Q178"/>
      <c r="R178"/>
      <c r="S178"/>
    </row>
    <row r="179" spans="1:19" ht="12.75" customHeight="1" x14ac:dyDescent="0.25">
      <c r="A179" s="109"/>
      <c r="B179" s="106"/>
      <c r="C179" s="46" t="s">
        <v>125</v>
      </c>
      <c r="D179" s="44"/>
      <c r="E179" s="45"/>
      <c r="F179" s="40"/>
      <c r="G179" s="174">
        <f t="shared" si="27"/>
        <v>0</v>
      </c>
      <c r="H179" s="46"/>
      <c r="I179" s="106"/>
      <c r="K179"/>
      <c r="L179"/>
      <c r="M179"/>
      <c r="N179"/>
      <c r="O179"/>
      <c r="P179"/>
      <c r="Q179"/>
      <c r="R179"/>
      <c r="S179"/>
    </row>
    <row r="180" spans="1:19" ht="12.75" customHeight="1" x14ac:dyDescent="0.25">
      <c r="A180" s="107" t="s">
        <v>76</v>
      </c>
      <c r="B180" s="104" t="s">
        <v>119</v>
      </c>
      <c r="C180" s="179" t="s">
        <v>120</v>
      </c>
      <c r="D180" s="181"/>
      <c r="E180" s="182"/>
      <c r="F180" s="174"/>
      <c r="G180" s="172">
        <f>SUM(G181:G186)</f>
        <v>0</v>
      </c>
      <c r="H180" s="172">
        <f>ROUND(G180*$D$7,2)</f>
        <v>0</v>
      </c>
      <c r="I180" s="104"/>
      <c r="K180"/>
      <c r="L180"/>
      <c r="M180"/>
      <c r="N180"/>
      <c r="O180"/>
      <c r="P180"/>
      <c r="Q180"/>
      <c r="R180"/>
      <c r="S180"/>
    </row>
    <row r="181" spans="1:19" ht="12.75" customHeight="1" x14ac:dyDescent="0.25">
      <c r="A181" s="108"/>
      <c r="B181" s="105"/>
      <c r="C181" s="180" t="s">
        <v>121</v>
      </c>
      <c r="D181" s="44"/>
      <c r="E181" s="45"/>
      <c r="F181" s="40"/>
      <c r="G181" s="174">
        <f t="shared" ref="G181:G186" si="28">ROUND(E181*F181,2)</f>
        <v>0</v>
      </c>
      <c r="H181" s="46"/>
      <c r="I181" s="105"/>
      <c r="K181"/>
      <c r="L181"/>
      <c r="M181"/>
      <c r="N181"/>
      <c r="O181"/>
      <c r="P181"/>
      <c r="Q181"/>
      <c r="R181"/>
      <c r="S181"/>
    </row>
    <row r="182" spans="1:19" ht="12.75" customHeight="1" x14ac:dyDescent="0.25">
      <c r="A182" s="108"/>
      <c r="B182" s="105"/>
      <c r="C182" s="180" t="s">
        <v>122</v>
      </c>
      <c r="D182" s="44"/>
      <c r="E182" s="45"/>
      <c r="F182" s="40"/>
      <c r="G182" s="174">
        <f t="shared" si="28"/>
        <v>0</v>
      </c>
      <c r="H182" s="46"/>
      <c r="I182" s="105"/>
      <c r="K182"/>
      <c r="L182"/>
      <c r="M182"/>
      <c r="N182"/>
      <c r="O182"/>
      <c r="P182"/>
      <c r="Q182"/>
      <c r="R182"/>
      <c r="S182"/>
    </row>
    <row r="183" spans="1:19" ht="12.75" customHeight="1" x14ac:dyDescent="0.25">
      <c r="A183" s="108"/>
      <c r="B183" s="105"/>
      <c r="C183" s="180" t="s">
        <v>123</v>
      </c>
      <c r="D183" s="44"/>
      <c r="E183" s="45"/>
      <c r="F183" s="40"/>
      <c r="G183" s="174">
        <f t="shared" si="28"/>
        <v>0</v>
      </c>
      <c r="H183" s="46"/>
      <c r="I183" s="105"/>
      <c r="K183"/>
      <c r="L183"/>
      <c r="M183"/>
      <c r="N183"/>
      <c r="O183"/>
      <c r="P183"/>
      <c r="Q183"/>
      <c r="R183"/>
      <c r="S183"/>
    </row>
    <row r="184" spans="1:19" ht="15" x14ac:dyDescent="0.25">
      <c r="A184" s="108"/>
      <c r="B184" s="105"/>
      <c r="C184" s="180" t="s">
        <v>124</v>
      </c>
      <c r="D184" s="44"/>
      <c r="E184" s="45"/>
      <c r="F184" s="40"/>
      <c r="G184" s="174">
        <f t="shared" si="28"/>
        <v>0</v>
      </c>
      <c r="H184" s="46"/>
      <c r="I184" s="105"/>
      <c r="K184"/>
      <c r="L184"/>
      <c r="M184"/>
      <c r="N184"/>
      <c r="O184"/>
      <c r="P184"/>
      <c r="Q184"/>
      <c r="R184"/>
      <c r="S184"/>
    </row>
    <row r="185" spans="1:19" ht="15" x14ac:dyDescent="0.25">
      <c r="A185" s="108"/>
      <c r="B185" s="105"/>
      <c r="C185" s="46" t="s">
        <v>125</v>
      </c>
      <c r="D185" s="44"/>
      <c r="E185" s="45"/>
      <c r="F185" s="40"/>
      <c r="G185" s="174">
        <f t="shared" si="28"/>
        <v>0</v>
      </c>
      <c r="H185" s="46"/>
      <c r="I185" s="105"/>
      <c r="K185"/>
      <c r="L185"/>
      <c r="M185"/>
      <c r="N185"/>
      <c r="O185"/>
      <c r="P185"/>
      <c r="Q185"/>
      <c r="R185"/>
      <c r="S185"/>
    </row>
    <row r="186" spans="1:19" ht="15" x14ac:dyDescent="0.25">
      <c r="A186" s="109"/>
      <c r="B186" s="106"/>
      <c r="C186" s="46" t="s">
        <v>125</v>
      </c>
      <c r="D186" s="44"/>
      <c r="E186" s="45"/>
      <c r="F186" s="40"/>
      <c r="G186" s="174">
        <f t="shared" si="28"/>
        <v>0</v>
      </c>
      <c r="H186" s="46"/>
      <c r="I186" s="106"/>
      <c r="K186"/>
      <c r="L186"/>
      <c r="M186"/>
      <c r="N186"/>
      <c r="O186"/>
      <c r="P186"/>
      <c r="Q186"/>
      <c r="R186"/>
      <c r="S186"/>
    </row>
    <row r="187" spans="1:19" s="59" customFormat="1" ht="15" x14ac:dyDescent="0.25">
      <c r="A187" s="136" t="s">
        <v>43</v>
      </c>
      <c r="B187" s="137"/>
      <c r="C187" s="137"/>
      <c r="D187" s="137"/>
      <c r="E187" s="137"/>
      <c r="F187" s="138"/>
      <c r="G187" s="163">
        <f>G10+G21</f>
        <v>0</v>
      </c>
      <c r="H187" s="163">
        <f>H10+H21</f>
        <v>0</v>
      </c>
      <c r="I187" s="68"/>
      <c r="J187" s="58"/>
      <c r="K187"/>
      <c r="L187"/>
      <c r="M187"/>
      <c r="N187"/>
      <c r="O187"/>
      <c r="P187"/>
      <c r="Q187"/>
      <c r="R187"/>
      <c r="S187"/>
    </row>
    <row r="188" spans="1:19" x14ac:dyDescent="0.2">
      <c r="G188" s="47"/>
      <c r="H188" s="47"/>
    </row>
  </sheetData>
  <sheetProtection algorithmName="SHA-512" hashValue="5ZUD0TPZS5rwG/ujW2jq4k5Fe+ct+ecox32WNqgzM0Vmtb8GsQbgroh2lJusNhIWSMufkp64pJaBkFJ6cNfQCg==" saltValue="4CLy3KNsWyvZqXd4qNrxZA==" spinCount="100000" sheet="1" formatRows="0"/>
  <mergeCells count="177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D6:I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C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F49"/>
    <mergeCell ref="B50:C50"/>
    <mergeCell ref="B63:C63"/>
    <mergeCell ref="B64:C64"/>
    <mergeCell ref="B65:F65"/>
    <mergeCell ref="A66:A70"/>
    <mergeCell ref="B66:B70"/>
    <mergeCell ref="D66:D70"/>
    <mergeCell ref="E66:E70"/>
    <mergeCell ref="F66:F70"/>
    <mergeCell ref="B57:C57"/>
    <mergeCell ref="B58:C58"/>
    <mergeCell ref="B59:C59"/>
    <mergeCell ref="B60:C60"/>
    <mergeCell ref="B61:C61"/>
    <mergeCell ref="B62:C62"/>
    <mergeCell ref="G66:G70"/>
    <mergeCell ref="H66:H70"/>
    <mergeCell ref="I66:I70"/>
    <mergeCell ref="A71:A75"/>
    <mergeCell ref="B71:B75"/>
    <mergeCell ref="D71:D75"/>
    <mergeCell ref="E71:E75"/>
    <mergeCell ref="F71:F75"/>
    <mergeCell ref="G71:G75"/>
    <mergeCell ref="H71:H75"/>
    <mergeCell ref="I71:I75"/>
    <mergeCell ref="A76:A80"/>
    <mergeCell ref="B76:B80"/>
    <mergeCell ref="D76:D80"/>
    <mergeCell ref="E76:E80"/>
    <mergeCell ref="F76:F80"/>
    <mergeCell ref="G76:G80"/>
    <mergeCell ref="H76:H80"/>
    <mergeCell ref="I76:I80"/>
    <mergeCell ref="H81:H85"/>
    <mergeCell ref="I81:I85"/>
    <mergeCell ref="A86:A90"/>
    <mergeCell ref="B86:B90"/>
    <mergeCell ref="D86:D90"/>
    <mergeCell ref="E86:E90"/>
    <mergeCell ref="F86:F90"/>
    <mergeCell ref="G86:G90"/>
    <mergeCell ref="H86:H90"/>
    <mergeCell ref="I86:I90"/>
    <mergeCell ref="A81:A85"/>
    <mergeCell ref="B81:B85"/>
    <mergeCell ref="D81:D85"/>
    <mergeCell ref="E81:E85"/>
    <mergeCell ref="F81:F85"/>
    <mergeCell ref="G81:G85"/>
    <mergeCell ref="H91:H95"/>
    <mergeCell ref="I91:I95"/>
    <mergeCell ref="A96:A100"/>
    <mergeCell ref="B96:B100"/>
    <mergeCell ref="D96:D100"/>
    <mergeCell ref="E96:E100"/>
    <mergeCell ref="F96:F100"/>
    <mergeCell ref="G96:G100"/>
    <mergeCell ref="H96:H100"/>
    <mergeCell ref="I96:I100"/>
    <mergeCell ref="A91:A95"/>
    <mergeCell ref="B91:B95"/>
    <mergeCell ref="D91:D95"/>
    <mergeCell ref="E91:E95"/>
    <mergeCell ref="F91:F95"/>
    <mergeCell ref="G91:G95"/>
    <mergeCell ref="H101:H105"/>
    <mergeCell ref="I101:I105"/>
    <mergeCell ref="A106:A110"/>
    <mergeCell ref="B106:B110"/>
    <mergeCell ref="D106:D110"/>
    <mergeCell ref="E106:E110"/>
    <mergeCell ref="F106:F110"/>
    <mergeCell ref="G106:G110"/>
    <mergeCell ref="H106:H110"/>
    <mergeCell ref="I106:I110"/>
    <mergeCell ref="A101:A105"/>
    <mergeCell ref="B101:B105"/>
    <mergeCell ref="D101:D105"/>
    <mergeCell ref="E101:E105"/>
    <mergeCell ref="F101:F105"/>
    <mergeCell ref="G101:G105"/>
    <mergeCell ref="A124:A130"/>
    <mergeCell ref="B124:B130"/>
    <mergeCell ref="I124:I130"/>
    <mergeCell ref="A131:A137"/>
    <mergeCell ref="B131:B137"/>
    <mergeCell ref="I131:I137"/>
    <mergeCell ref="H111:H115"/>
    <mergeCell ref="I111:I115"/>
    <mergeCell ref="B116:F116"/>
    <mergeCell ref="A117:A123"/>
    <mergeCell ref="B117:B123"/>
    <mergeCell ref="I117:I123"/>
    <mergeCell ref="A111:A115"/>
    <mergeCell ref="B111:B115"/>
    <mergeCell ref="D111:D115"/>
    <mergeCell ref="E111:E115"/>
    <mergeCell ref="F111:F115"/>
    <mergeCell ref="G111:G115"/>
    <mergeCell ref="A152:A158"/>
    <mergeCell ref="B152:B158"/>
    <mergeCell ref="I152:I158"/>
    <mergeCell ref="A159:A165"/>
    <mergeCell ref="B159:B165"/>
    <mergeCell ref="I159:I165"/>
    <mergeCell ref="A138:A144"/>
    <mergeCell ref="B138:B144"/>
    <mergeCell ref="I138:I144"/>
    <mergeCell ref="A145:A151"/>
    <mergeCell ref="B145:B151"/>
    <mergeCell ref="I145:I151"/>
    <mergeCell ref="A180:A186"/>
    <mergeCell ref="B180:B186"/>
    <mergeCell ref="I180:I186"/>
    <mergeCell ref="A187:F187"/>
    <mergeCell ref="A166:A172"/>
    <mergeCell ref="B166:B172"/>
    <mergeCell ref="I166:I172"/>
    <mergeCell ref="A173:A179"/>
    <mergeCell ref="B173:B179"/>
    <mergeCell ref="I173:I179"/>
  </mergeCells>
  <conditionalFormatting sqref="L10:L20">
    <cfRule type="duplicateValues" dxfId="13" priority="1"/>
  </conditionalFormatting>
  <dataValidations count="9"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66:I115"/>
    <dataValidation type="list" allowBlank="1" showInputMessage="1" showErrorMessage="1" sqref="D1:I1">
      <formula1>"Moksliniai tyrimai, Eksperimentinė plėtra"</formula1>
    </dataValidation>
    <dataValidation allowBlank="1" showErrorMessage="1" sqref="F66:F115"/>
    <dataValidation allowBlank="1" showInputMessage="1" showErrorMessage="1" prompt="Įveskite vienos pareigybės darbuotojų fizinio rodiklio pasiekimui skiriamą darbo laiką valandomis." sqref="E66:E115"/>
    <dataValidation type="list" allowBlank="1" showInputMessage="1" showErrorMessage="1" prompt="Pasirinkite finansavimo intensyvumą, vadovaudamiesi Aprašo 73 punktu" sqref="D7">
      <formula1>"15%,50%"</formula1>
    </dataValidation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70" max="17" man="1"/>
    <brk id="115" max="17" man="1"/>
    <brk id="158" max="17" man="1"/>
  </rowBreaks>
  <colBreaks count="1" manualBreakCount="1">
    <brk id="9" max="20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1">
    <tabColor rgb="FF92D050"/>
    <pageSetUpPr fitToPage="1"/>
  </sheetPr>
  <dimension ref="A1:S188"/>
  <sheetViews>
    <sheetView zoomScaleNormal="100" zoomScaleSheetLayoutView="100" workbookViewId="0">
      <pane ySplit="9" topLeftCell="A16" activePane="bottomLeft" state="frozen"/>
      <selection activeCell="B35" sqref="B35:C35"/>
      <selection pane="bottomLeft" activeCell="B35" sqref="B35:C35"/>
    </sheetView>
  </sheetViews>
  <sheetFormatPr defaultColWidth="9.140625" defaultRowHeight="12.75" x14ac:dyDescent="0.2"/>
  <cols>
    <col min="1" max="1" width="5.5703125" style="23" customWidth="1"/>
    <col min="2" max="2" width="26.140625" style="23" customWidth="1"/>
    <col min="3" max="3" width="28.5703125" style="23" customWidth="1"/>
    <col min="4" max="4" width="12.7109375" style="23" bestFit="1" customWidth="1"/>
    <col min="5" max="5" width="8.140625" style="23" customWidth="1"/>
    <col min="6" max="6" width="12.7109375" style="23" customWidth="1"/>
    <col min="7" max="7" width="18.42578125" style="23" customWidth="1"/>
    <col min="8" max="8" width="16.5703125" style="23" customWidth="1"/>
    <col min="9" max="9" width="34.28515625" style="23" customWidth="1"/>
    <col min="10" max="10" width="1.5703125" style="23" customWidth="1"/>
    <col min="11" max="11" width="22.5703125" style="23" customWidth="1"/>
    <col min="12" max="12" width="16.5703125" style="23" customWidth="1"/>
    <col min="13" max="13" width="15.28515625" style="23" customWidth="1"/>
    <col min="14" max="14" width="10" style="23" customWidth="1"/>
    <col min="15" max="15" width="11.7109375" style="23" customWidth="1"/>
    <col min="16" max="16" width="14" style="23" customWidth="1"/>
    <col min="17" max="17" width="15" style="23" customWidth="1"/>
    <col min="18" max="18" width="22.42578125" style="23" customWidth="1"/>
    <col min="19" max="16384" width="9.140625" style="23"/>
  </cols>
  <sheetData>
    <row r="1" spans="1:10" hidden="1" x14ac:dyDescent="0.2">
      <c r="A1" s="60"/>
      <c r="B1" s="60"/>
      <c r="C1" s="60" t="s">
        <v>85</v>
      </c>
      <c r="D1" s="103"/>
      <c r="E1" s="103"/>
      <c r="F1" s="103"/>
      <c r="G1" s="103"/>
      <c r="H1" s="103"/>
      <c r="I1" s="103"/>
      <c r="J1" s="22"/>
    </row>
    <row r="2" spans="1:10" ht="13.5" customHeight="1" x14ac:dyDescent="0.2">
      <c r="A2" s="71"/>
      <c r="B2" s="71"/>
      <c r="C2" s="71" t="s">
        <v>82</v>
      </c>
      <c r="D2" s="72"/>
      <c r="E2" s="22"/>
      <c r="F2" s="22"/>
      <c r="G2" s="22"/>
      <c r="H2" s="22"/>
      <c r="I2" s="22"/>
      <c r="J2" s="22"/>
    </row>
    <row r="3" spans="1:10" x14ac:dyDescent="0.2">
      <c r="A3" s="130" t="s">
        <v>71</v>
      </c>
      <c r="B3" s="130"/>
      <c r="C3" s="130"/>
      <c r="D3" s="103"/>
      <c r="E3" s="103"/>
      <c r="F3" s="103"/>
      <c r="G3" s="103"/>
      <c r="H3" s="103"/>
      <c r="I3" s="131"/>
      <c r="J3" s="22"/>
    </row>
    <row r="4" spans="1:10" ht="12.75" customHeight="1" x14ac:dyDescent="0.2">
      <c r="A4" s="71"/>
      <c r="B4" s="71"/>
      <c r="C4" s="71" t="s">
        <v>117</v>
      </c>
      <c r="D4" s="134"/>
      <c r="E4" s="134"/>
      <c r="F4" s="135" t="s">
        <v>118</v>
      </c>
      <c r="G4" s="135"/>
      <c r="H4" s="74"/>
      <c r="I4" s="22"/>
      <c r="J4" s="22"/>
    </row>
    <row r="5" spans="1:10" x14ac:dyDescent="0.2">
      <c r="A5" s="130" t="s">
        <v>116</v>
      </c>
      <c r="B5" s="130"/>
      <c r="C5" s="130"/>
      <c r="D5" s="133"/>
      <c r="E5" s="133"/>
      <c r="F5" s="133"/>
      <c r="G5" s="133"/>
      <c r="H5" s="133"/>
      <c r="I5" s="103"/>
      <c r="J5" s="22"/>
    </row>
    <row r="6" spans="1:10" x14ac:dyDescent="0.2">
      <c r="A6" s="71"/>
      <c r="B6" s="71"/>
      <c r="C6" s="71" t="s">
        <v>178</v>
      </c>
      <c r="D6" s="133"/>
      <c r="E6" s="133"/>
      <c r="F6" s="133"/>
      <c r="G6" s="133"/>
      <c r="H6" s="133"/>
      <c r="I6" s="133"/>
      <c r="J6" s="22"/>
    </row>
    <row r="7" spans="1:10" x14ac:dyDescent="0.2">
      <c r="A7" s="71"/>
      <c r="B7" s="71"/>
      <c r="C7" s="71" t="s">
        <v>86</v>
      </c>
      <c r="D7" s="93"/>
      <c r="E7" s="22"/>
      <c r="F7" s="22"/>
      <c r="G7" s="25" t="s">
        <v>130</v>
      </c>
      <c r="H7" s="24" t="s">
        <v>158</v>
      </c>
      <c r="I7" s="22"/>
      <c r="J7" s="22"/>
    </row>
    <row r="8" spans="1:10" ht="6" customHeight="1" x14ac:dyDescent="0.2"/>
    <row r="9" spans="1:10" ht="38.25" x14ac:dyDescent="0.2">
      <c r="A9" s="73" t="s">
        <v>4</v>
      </c>
      <c r="B9" s="132" t="s">
        <v>141</v>
      </c>
      <c r="C9" s="132"/>
      <c r="D9" s="73" t="s">
        <v>1</v>
      </c>
      <c r="E9" s="73" t="s">
        <v>2</v>
      </c>
      <c r="F9" s="73" t="s">
        <v>3</v>
      </c>
      <c r="G9" s="73" t="s">
        <v>84</v>
      </c>
      <c r="H9" s="73" t="s">
        <v>83</v>
      </c>
      <c r="I9" s="73" t="s">
        <v>11</v>
      </c>
      <c r="J9" s="26"/>
    </row>
    <row r="10" spans="1:10" ht="27.75" customHeight="1" x14ac:dyDescent="0.2">
      <c r="A10" s="27">
        <v>4</v>
      </c>
      <c r="B10" s="126" t="s">
        <v>89</v>
      </c>
      <c r="C10" s="126"/>
      <c r="D10" s="126"/>
      <c r="E10" s="126"/>
      <c r="F10" s="126"/>
      <c r="G10" s="163">
        <f>SUM(G11:G20)</f>
        <v>0</v>
      </c>
      <c r="H10" s="163">
        <f>SUM(H11:H20)</f>
        <v>0</v>
      </c>
      <c r="I10" s="28"/>
      <c r="J10" s="29"/>
    </row>
    <row r="11" spans="1:10" x14ac:dyDescent="0.2">
      <c r="A11" s="30" t="s">
        <v>13</v>
      </c>
      <c r="B11" s="122" t="s">
        <v>12</v>
      </c>
      <c r="C11" s="122"/>
      <c r="D11" s="31"/>
      <c r="E11" s="32"/>
      <c r="F11" s="33"/>
      <c r="G11" s="168">
        <f t="shared" ref="G11:G20" si="0">ROUND(E11*F11,2)</f>
        <v>0</v>
      </c>
      <c r="H11" s="168">
        <f t="shared" ref="H11:H64" si="1">ROUND(G11*$D$7,2)</f>
        <v>0</v>
      </c>
      <c r="I11" s="34"/>
      <c r="J11" s="29"/>
    </row>
    <row r="12" spans="1:10" x14ac:dyDescent="0.2">
      <c r="A12" s="30" t="s">
        <v>14</v>
      </c>
      <c r="B12" s="122" t="s">
        <v>12</v>
      </c>
      <c r="C12" s="122"/>
      <c r="D12" s="31"/>
      <c r="E12" s="32"/>
      <c r="F12" s="33"/>
      <c r="G12" s="168">
        <f t="shared" si="0"/>
        <v>0</v>
      </c>
      <c r="H12" s="168">
        <f t="shared" si="1"/>
        <v>0</v>
      </c>
      <c r="I12" s="34"/>
      <c r="J12" s="29"/>
    </row>
    <row r="13" spans="1:10" x14ac:dyDescent="0.2">
      <c r="A13" s="30" t="s">
        <v>15</v>
      </c>
      <c r="B13" s="122" t="s">
        <v>12</v>
      </c>
      <c r="C13" s="122"/>
      <c r="D13" s="31"/>
      <c r="E13" s="32"/>
      <c r="F13" s="33"/>
      <c r="G13" s="168">
        <f t="shared" si="0"/>
        <v>0</v>
      </c>
      <c r="H13" s="168">
        <f t="shared" si="1"/>
        <v>0</v>
      </c>
      <c r="I13" s="34"/>
      <c r="J13" s="29"/>
    </row>
    <row r="14" spans="1:10" x14ac:dyDescent="0.2">
      <c r="A14" s="30" t="s">
        <v>16</v>
      </c>
      <c r="B14" s="122" t="s">
        <v>12</v>
      </c>
      <c r="C14" s="122"/>
      <c r="D14" s="31"/>
      <c r="E14" s="32"/>
      <c r="F14" s="33"/>
      <c r="G14" s="168">
        <f t="shared" si="0"/>
        <v>0</v>
      </c>
      <c r="H14" s="168">
        <f t="shared" si="1"/>
        <v>0</v>
      </c>
      <c r="I14" s="34"/>
      <c r="J14" s="29"/>
    </row>
    <row r="15" spans="1:10" x14ac:dyDescent="0.2">
      <c r="A15" s="30" t="s">
        <v>17</v>
      </c>
      <c r="B15" s="122" t="s">
        <v>12</v>
      </c>
      <c r="C15" s="122"/>
      <c r="D15" s="31"/>
      <c r="E15" s="32"/>
      <c r="F15" s="33"/>
      <c r="G15" s="168">
        <f t="shared" si="0"/>
        <v>0</v>
      </c>
      <c r="H15" s="168">
        <f t="shared" si="1"/>
        <v>0</v>
      </c>
      <c r="I15" s="34"/>
      <c r="J15" s="29"/>
    </row>
    <row r="16" spans="1:10" x14ac:dyDescent="0.2">
      <c r="A16" s="30" t="s">
        <v>18</v>
      </c>
      <c r="B16" s="122" t="s">
        <v>12</v>
      </c>
      <c r="C16" s="122"/>
      <c r="D16" s="31"/>
      <c r="E16" s="32"/>
      <c r="F16" s="33"/>
      <c r="G16" s="168">
        <f t="shared" si="0"/>
        <v>0</v>
      </c>
      <c r="H16" s="168">
        <f t="shared" si="1"/>
        <v>0</v>
      </c>
      <c r="I16" s="34"/>
      <c r="J16" s="29"/>
    </row>
    <row r="17" spans="1:10" x14ac:dyDescent="0.2">
      <c r="A17" s="30" t="s">
        <v>19</v>
      </c>
      <c r="B17" s="122" t="s">
        <v>12</v>
      </c>
      <c r="C17" s="122"/>
      <c r="D17" s="31"/>
      <c r="E17" s="32"/>
      <c r="F17" s="33"/>
      <c r="G17" s="168">
        <f t="shared" si="0"/>
        <v>0</v>
      </c>
      <c r="H17" s="168">
        <f t="shared" si="1"/>
        <v>0</v>
      </c>
      <c r="I17" s="34"/>
      <c r="J17" s="29"/>
    </row>
    <row r="18" spans="1:10" x14ac:dyDescent="0.2">
      <c r="A18" s="30" t="s">
        <v>20</v>
      </c>
      <c r="B18" s="122" t="s">
        <v>12</v>
      </c>
      <c r="C18" s="122"/>
      <c r="D18" s="31"/>
      <c r="E18" s="32"/>
      <c r="F18" s="33"/>
      <c r="G18" s="168">
        <f t="shared" si="0"/>
        <v>0</v>
      </c>
      <c r="H18" s="168">
        <f t="shared" si="1"/>
        <v>0</v>
      </c>
      <c r="I18" s="34"/>
      <c r="J18" s="29"/>
    </row>
    <row r="19" spans="1:10" x14ac:dyDescent="0.2">
      <c r="A19" s="30" t="s">
        <v>21</v>
      </c>
      <c r="B19" s="122" t="s">
        <v>12</v>
      </c>
      <c r="C19" s="122"/>
      <c r="D19" s="31"/>
      <c r="E19" s="32"/>
      <c r="F19" s="33"/>
      <c r="G19" s="168">
        <f t="shared" si="0"/>
        <v>0</v>
      </c>
      <c r="H19" s="168">
        <f t="shared" si="1"/>
        <v>0</v>
      </c>
      <c r="I19" s="34"/>
      <c r="J19" s="29"/>
    </row>
    <row r="20" spans="1:10" x14ac:dyDescent="0.2">
      <c r="A20" s="30" t="s">
        <v>22</v>
      </c>
      <c r="B20" s="122" t="s">
        <v>12</v>
      </c>
      <c r="C20" s="122"/>
      <c r="D20" s="31"/>
      <c r="E20" s="32"/>
      <c r="F20" s="33"/>
      <c r="G20" s="168">
        <f t="shared" si="0"/>
        <v>0</v>
      </c>
      <c r="H20" s="168">
        <f t="shared" si="1"/>
        <v>0</v>
      </c>
      <c r="I20" s="34"/>
      <c r="J20" s="29"/>
    </row>
    <row r="21" spans="1:10" x14ac:dyDescent="0.2">
      <c r="A21" s="27">
        <v>5</v>
      </c>
      <c r="B21" s="126" t="s">
        <v>6</v>
      </c>
      <c r="C21" s="126"/>
      <c r="D21" s="126"/>
      <c r="E21" s="126"/>
      <c r="F21" s="126"/>
      <c r="G21" s="163">
        <f>G22+G33+G49+G65+G116</f>
        <v>0</v>
      </c>
      <c r="H21" s="163">
        <f>H22+H33+H49+H65+H116</f>
        <v>0</v>
      </c>
      <c r="I21" s="28"/>
      <c r="J21" s="29"/>
    </row>
    <row r="22" spans="1:10" x14ac:dyDescent="0.2">
      <c r="A22" s="35" t="s">
        <v>7</v>
      </c>
      <c r="B22" s="127" t="s">
        <v>97</v>
      </c>
      <c r="C22" s="128"/>
      <c r="D22" s="128"/>
      <c r="E22" s="128"/>
      <c r="F22" s="129"/>
      <c r="G22" s="161">
        <f>SUM(G23:G32)</f>
        <v>0</v>
      </c>
      <c r="H22" s="161">
        <f>SUM(H23:H32)</f>
        <v>0</v>
      </c>
      <c r="I22" s="36"/>
      <c r="J22" s="37"/>
    </row>
    <row r="23" spans="1:10" x14ac:dyDescent="0.2">
      <c r="A23" s="30" t="s">
        <v>23</v>
      </c>
      <c r="B23" s="122" t="s">
        <v>54</v>
      </c>
      <c r="C23" s="122"/>
      <c r="D23" s="31"/>
      <c r="E23" s="32"/>
      <c r="F23" s="33"/>
      <c r="G23" s="168">
        <f t="shared" ref="G23:G32" si="2">ROUND(E23*F23,2)</f>
        <v>0</v>
      </c>
      <c r="H23" s="168">
        <f t="shared" si="1"/>
        <v>0</v>
      </c>
      <c r="I23" s="34"/>
      <c r="J23" s="29"/>
    </row>
    <row r="24" spans="1:10" x14ac:dyDescent="0.2">
      <c r="A24" s="30" t="s">
        <v>24</v>
      </c>
      <c r="B24" s="122" t="s">
        <v>54</v>
      </c>
      <c r="C24" s="122"/>
      <c r="D24" s="31"/>
      <c r="E24" s="32"/>
      <c r="F24" s="33"/>
      <c r="G24" s="168">
        <f t="shared" si="2"/>
        <v>0</v>
      </c>
      <c r="H24" s="168">
        <f t="shared" si="1"/>
        <v>0</v>
      </c>
      <c r="I24" s="34"/>
      <c r="J24" s="29"/>
    </row>
    <row r="25" spans="1:10" x14ac:dyDescent="0.2">
      <c r="A25" s="30" t="s">
        <v>25</v>
      </c>
      <c r="B25" s="122" t="s">
        <v>54</v>
      </c>
      <c r="C25" s="122"/>
      <c r="D25" s="31"/>
      <c r="E25" s="32"/>
      <c r="F25" s="33"/>
      <c r="G25" s="168">
        <f t="shared" si="2"/>
        <v>0</v>
      </c>
      <c r="H25" s="168">
        <f t="shared" si="1"/>
        <v>0</v>
      </c>
      <c r="I25" s="34"/>
      <c r="J25" s="29"/>
    </row>
    <row r="26" spans="1:10" x14ac:dyDescent="0.2">
      <c r="A26" s="30" t="s">
        <v>26</v>
      </c>
      <c r="B26" s="122" t="s">
        <v>54</v>
      </c>
      <c r="C26" s="122"/>
      <c r="D26" s="31"/>
      <c r="E26" s="32"/>
      <c r="F26" s="33"/>
      <c r="G26" s="168">
        <f t="shared" si="2"/>
        <v>0</v>
      </c>
      <c r="H26" s="168">
        <f t="shared" si="1"/>
        <v>0</v>
      </c>
      <c r="I26" s="34"/>
      <c r="J26" s="29"/>
    </row>
    <row r="27" spans="1:10" x14ac:dyDescent="0.2">
      <c r="A27" s="30" t="s">
        <v>27</v>
      </c>
      <c r="B27" s="122" t="s">
        <v>54</v>
      </c>
      <c r="C27" s="122"/>
      <c r="D27" s="31"/>
      <c r="E27" s="32"/>
      <c r="F27" s="33"/>
      <c r="G27" s="168">
        <f t="shared" si="2"/>
        <v>0</v>
      </c>
      <c r="H27" s="168">
        <f t="shared" si="1"/>
        <v>0</v>
      </c>
      <c r="I27" s="34"/>
      <c r="J27" s="29"/>
    </row>
    <row r="28" spans="1:10" x14ac:dyDescent="0.2">
      <c r="A28" s="30" t="s">
        <v>28</v>
      </c>
      <c r="B28" s="122" t="s">
        <v>54</v>
      </c>
      <c r="C28" s="122"/>
      <c r="D28" s="31"/>
      <c r="E28" s="32"/>
      <c r="F28" s="33"/>
      <c r="G28" s="168">
        <f t="shared" si="2"/>
        <v>0</v>
      </c>
      <c r="H28" s="168">
        <f t="shared" si="1"/>
        <v>0</v>
      </c>
      <c r="I28" s="34"/>
      <c r="J28" s="29"/>
    </row>
    <row r="29" spans="1:10" x14ac:dyDescent="0.2">
      <c r="A29" s="30" t="s">
        <v>29</v>
      </c>
      <c r="B29" s="122" t="s">
        <v>54</v>
      </c>
      <c r="C29" s="122"/>
      <c r="D29" s="31"/>
      <c r="E29" s="32"/>
      <c r="F29" s="33"/>
      <c r="G29" s="168">
        <f t="shared" si="2"/>
        <v>0</v>
      </c>
      <c r="H29" s="168">
        <f t="shared" si="1"/>
        <v>0</v>
      </c>
      <c r="I29" s="34"/>
      <c r="J29" s="29"/>
    </row>
    <row r="30" spans="1:10" x14ac:dyDescent="0.2">
      <c r="A30" s="30" t="s">
        <v>30</v>
      </c>
      <c r="B30" s="122" t="s">
        <v>54</v>
      </c>
      <c r="C30" s="122"/>
      <c r="D30" s="31"/>
      <c r="E30" s="32"/>
      <c r="F30" s="33"/>
      <c r="G30" s="168">
        <f t="shared" si="2"/>
        <v>0</v>
      </c>
      <c r="H30" s="168">
        <f t="shared" si="1"/>
        <v>0</v>
      </c>
      <c r="I30" s="34"/>
      <c r="J30" s="29"/>
    </row>
    <row r="31" spans="1:10" x14ac:dyDescent="0.2">
      <c r="A31" s="30" t="s">
        <v>31</v>
      </c>
      <c r="B31" s="122" t="s">
        <v>54</v>
      </c>
      <c r="C31" s="122"/>
      <c r="D31" s="31"/>
      <c r="E31" s="32"/>
      <c r="F31" s="33"/>
      <c r="G31" s="168">
        <f t="shared" si="2"/>
        <v>0</v>
      </c>
      <c r="H31" s="168">
        <f t="shared" si="1"/>
        <v>0</v>
      </c>
      <c r="I31" s="34"/>
      <c r="J31" s="29"/>
    </row>
    <row r="32" spans="1:10" x14ac:dyDescent="0.2">
      <c r="A32" s="30" t="s">
        <v>32</v>
      </c>
      <c r="B32" s="122" t="s">
        <v>54</v>
      </c>
      <c r="C32" s="122"/>
      <c r="D32" s="31"/>
      <c r="E32" s="32"/>
      <c r="F32" s="33"/>
      <c r="G32" s="168">
        <f t="shared" si="2"/>
        <v>0</v>
      </c>
      <c r="H32" s="168">
        <f t="shared" si="1"/>
        <v>0</v>
      </c>
      <c r="I32" s="34"/>
      <c r="J32" s="29"/>
    </row>
    <row r="33" spans="1:10" ht="25.5" customHeight="1" x14ac:dyDescent="0.2">
      <c r="A33" s="35" t="s">
        <v>8</v>
      </c>
      <c r="B33" s="127" t="s">
        <v>140</v>
      </c>
      <c r="C33" s="128"/>
      <c r="D33" s="128"/>
      <c r="E33" s="128"/>
      <c r="F33" s="129"/>
      <c r="G33" s="161">
        <f>SUM(G34:G50)</f>
        <v>0</v>
      </c>
      <c r="H33" s="161">
        <f>SUM(H34:H50)</f>
        <v>0</v>
      </c>
      <c r="I33" s="36"/>
      <c r="J33" s="37"/>
    </row>
    <row r="34" spans="1:10" x14ac:dyDescent="0.2">
      <c r="A34" s="30" t="s">
        <v>33</v>
      </c>
      <c r="B34" s="122" t="s">
        <v>12</v>
      </c>
      <c r="C34" s="122"/>
      <c r="D34" s="31"/>
      <c r="E34" s="32"/>
      <c r="F34" s="33"/>
      <c r="G34" s="168">
        <f t="shared" ref="G34:G48" si="3">ROUND(E34*F34,2)</f>
        <v>0</v>
      </c>
      <c r="H34" s="168">
        <f t="shared" ref="H34:H48" si="4">ROUND(G34*$D$7,2)</f>
        <v>0</v>
      </c>
      <c r="I34" s="34"/>
      <c r="J34" s="29"/>
    </row>
    <row r="35" spans="1:10" x14ac:dyDescent="0.2">
      <c r="A35" s="30" t="s">
        <v>34</v>
      </c>
      <c r="B35" s="122" t="s">
        <v>12</v>
      </c>
      <c r="C35" s="122"/>
      <c r="D35" s="31"/>
      <c r="E35" s="32"/>
      <c r="F35" s="33"/>
      <c r="G35" s="168">
        <f t="shared" si="3"/>
        <v>0</v>
      </c>
      <c r="H35" s="168">
        <f t="shared" si="4"/>
        <v>0</v>
      </c>
      <c r="I35" s="34"/>
      <c r="J35" s="29"/>
    </row>
    <row r="36" spans="1:10" x14ac:dyDescent="0.2">
      <c r="A36" s="30" t="s">
        <v>35</v>
      </c>
      <c r="B36" s="122" t="s">
        <v>12</v>
      </c>
      <c r="C36" s="122"/>
      <c r="D36" s="31"/>
      <c r="E36" s="32"/>
      <c r="F36" s="33"/>
      <c r="G36" s="168">
        <f t="shared" si="3"/>
        <v>0</v>
      </c>
      <c r="H36" s="168">
        <f t="shared" si="4"/>
        <v>0</v>
      </c>
      <c r="I36" s="34"/>
      <c r="J36" s="29"/>
    </row>
    <row r="37" spans="1:10" x14ac:dyDescent="0.2">
      <c r="A37" s="30" t="s">
        <v>36</v>
      </c>
      <c r="B37" s="122" t="s">
        <v>12</v>
      </c>
      <c r="C37" s="122"/>
      <c r="D37" s="31"/>
      <c r="E37" s="32"/>
      <c r="F37" s="33"/>
      <c r="G37" s="168">
        <f t="shared" si="3"/>
        <v>0</v>
      </c>
      <c r="H37" s="168">
        <f t="shared" si="4"/>
        <v>0</v>
      </c>
      <c r="I37" s="34"/>
      <c r="J37" s="29"/>
    </row>
    <row r="38" spans="1:10" x14ac:dyDescent="0.2">
      <c r="A38" s="30" t="s">
        <v>37</v>
      </c>
      <c r="B38" s="122" t="s">
        <v>12</v>
      </c>
      <c r="C38" s="122"/>
      <c r="D38" s="31"/>
      <c r="E38" s="32"/>
      <c r="F38" s="33"/>
      <c r="G38" s="168">
        <f t="shared" si="3"/>
        <v>0</v>
      </c>
      <c r="H38" s="168">
        <f t="shared" si="4"/>
        <v>0</v>
      </c>
      <c r="I38" s="34"/>
      <c r="J38" s="29"/>
    </row>
    <row r="39" spans="1:10" x14ac:dyDescent="0.2">
      <c r="A39" s="30" t="s">
        <v>38</v>
      </c>
      <c r="B39" s="122" t="s">
        <v>12</v>
      </c>
      <c r="C39" s="122"/>
      <c r="D39" s="31"/>
      <c r="E39" s="32"/>
      <c r="F39" s="33"/>
      <c r="G39" s="168">
        <f t="shared" si="3"/>
        <v>0</v>
      </c>
      <c r="H39" s="168">
        <f t="shared" si="4"/>
        <v>0</v>
      </c>
      <c r="I39" s="34"/>
      <c r="J39" s="29"/>
    </row>
    <row r="40" spans="1:10" x14ac:dyDescent="0.2">
      <c r="A40" s="30" t="s">
        <v>39</v>
      </c>
      <c r="B40" s="122" t="s">
        <v>12</v>
      </c>
      <c r="C40" s="122"/>
      <c r="D40" s="31"/>
      <c r="E40" s="32"/>
      <c r="F40" s="33"/>
      <c r="G40" s="168">
        <f t="shared" si="3"/>
        <v>0</v>
      </c>
      <c r="H40" s="168">
        <f t="shared" si="4"/>
        <v>0</v>
      </c>
      <c r="I40" s="34"/>
      <c r="J40" s="29"/>
    </row>
    <row r="41" spans="1:10" x14ac:dyDescent="0.2">
      <c r="A41" s="30" t="s">
        <v>40</v>
      </c>
      <c r="B41" s="122" t="s">
        <v>12</v>
      </c>
      <c r="C41" s="122"/>
      <c r="D41" s="31"/>
      <c r="E41" s="32"/>
      <c r="F41" s="33"/>
      <c r="G41" s="168">
        <f t="shared" si="3"/>
        <v>0</v>
      </c>
      <c r="H41" s="168">
        <f t="shared" si="4"/>
        <v>0</v>
      </c>
      <c r="I41" s="34"/>
      <c r="J41" s="29"/>
    </row>
    <row r="42" spans="1:10" x14ac:dyDescent="0.2">
      <c r="A42" s="30" t="s">
        <v>41</v>
      </c>
      <c r="B42" s="122" t="s">
        <v>12</v>
      </c>
      <c r="C42" s="122"/>
      <c r="D42" s="31"/>
      <c r="E42" s="32"/>
      <c r="F42" s="33"/>
      <c r="G42" s="168">
        <f t="shared" si="3"/>
        <v>0</v>
      </c>
      <c r="H42" s="168">
        <f t="shared" si="4"/>
        <v>0</v>
      </c>
      <c r="I42" s="34"/>
      <c r="J42" s="29"/>
    </row>
    <row r="43" spans="1:10" x14ac:dyDescent="0.2">
      <c r="A43" s="30" t="s">
        <v>42</v>
      </c>
      <c r="B43" s="122" t="s">
        <v>12</v>
      </c>
      <c r="C43" s="122"/>
      <c r="D43" s="31"/>
      <c r="E43" s="32"/>
      <c r="F43" s="33"/>
      <c r="G43" s="168">
        <f t="shared" si="3"/>
        <v>0</v>
      </c>
      <c r="H43" s="168">
        <f t="shared" si="4"/>
        <v>0</v>
      </c>
      <c r="I43" s="34"/>
      <c r="J43" s="29"/>
    </row>
    <row r="44" spans="1:10" x14ac:dyDescent="0.2">
      <c r="A44" s="30" t="s">
        <v>147</v>
      </c>
      <c r="B44" s="122" t="s">
        <v>12</v>
      </c>
      <c r="C44" s="122"/>
      <c r="D44" s="31"/>
      <c r="E44" s="32"/>
      <c r="F44" s="33"/>
      <c r="G44" s="168">
        <f t="shared" si="3"/>
        <v>0</v>
      </c>
      <c r="H44" s="168">
        <f t="shared" si="4"/>
        <v>0</v>
      </c>
      <c r="I44" s="34"/>
      <c r="J44" s="29"/>
    </row>
    <row r="45" spans="1:10" x14ac:dyDescent="0.2">
      <c r="A45" s="30" t="s">
        <v>148</v>
      </c>
      <c r="B45" s="122" t="s">
        <v>12</v>
      </c>
      <c r="C45" s="122"/>
      <c r="D45" s="31"/>
      <c r="E45" s="32"/>
      <c r="F45" s="33"/>
      <c r="G45" s="168">
        <f t="shared" si="3"/>
        <v>0</v>
      </c>
      <c r="H45" s="168">
        <f t="shared" si="4"/>
        <v>0</v>
      </c>
      <c r="I45" s="34"/>
      <c r="J45" s="29"/>
    </row>
    <row r="46" spans="1:10" x14ac:dyDescent="0.2">
      <c r="A46" s="30" t="s">
        <v>149</v>
      </c>
      <c r="B46" s="122" t="s">
        <v>12</v>
      </c>
      <c r="C46" s="122"/>
      <c r="D46" s="31"/>
      <c r="E46" s="32"/>
      <c r="F46" s="33"/>
      <c r="G46" s="168">
        <f t="shared" si="3"/>
        <v>0</v>
      </c>
      <c r="H46" s="168">
        <f t="shared" si="4"/>
        <v>0</v>
      </c>
      <c r="I46" s="34"/>
      <c r="J46" s="29"/>
    </row>
    <row r="47" spans="1:10" x14ac:dyDescent="0.2">
      <c r="A47" s="30" t="s">
        <v>150</v>
      </c>
      <c r="B47" s="122" t="s">
        <v>12</v>
      </c>
      <c r="C47" s="122"/>
      <c r="D47" s="31"/>
      <c r="E47" s="32"/>
      <c r="F47" s="33"/>
      <c r="G47" s="168">
        <f t="shared" si="3"/>
        <v>0</v>
      </c>
      <c r="H47" s="168">
        <f t="shared" si="4"/>
        <v>0</v>
      </c>
      <c r="I47" s="34"/>
      <c r="J47" s="29"/>
    </row>
    <row r="48" spans="1:10" x14ac:dyDescent="0.2">
      <c r="A48" s="30" t="s">
        <v>151</v>
      </c>
      <c r="B48" s="122" t="s">
        <v>12</v>
      </c>
      <c r="C48" s="122"/>
      <c r="D48" s="31"/>
      <c r="E48" s="32"/>
      <c r="F48" s="33"/>
      <c r="G48" s="168">
        <f t="shared" si="3"/>
        <v>0</v>
      </c>
      <c r="H48" s="168">
        <f t="shared" si="4"/>
        <v>0</v>
      </c>
      <c r="I48" s="34"/>
      <c r="J48" s="29"/>
    </row>
    <row r="49" spans="1:19" ht="51.75" customHeight="1" x14ac:dyDescent="0.2">
      <c r="A49" s="35" t="s">
        <v>9</v>
      </c>
      <c r="B49" s="127" t="s">
        <v>98</v>
      </c>
      <c r="C49" s="128"/>
      <c r="D49" s="128"/>
      <c r="E49" s="128"/>
      <c r="F49" s="129"/>
      <c r="G49" s="161">
        <f>SUM(G50:G64)</f>
        <v>0</v>
      </c>
      <c r="H49" s="161">
        <f>SUM(H50:H64)</f>
        <v>0</v>
      </c>
      <c r="I49" s="36"/>
      <c r="J49" s="29"/>
      <c r="K49" s="38" t="s">
        <v>100</v>
      </c>
      <c r="L49" s="38" t="s">
        <v>101</v>
      </c>
      <c r="M49" s="38" t="s">
        <v>102</v>
      </c>
      <c r="N49" s="38" t="s">
        <v>103</v>
      </c>
      <c r="O49" s="38" t="s">
        <v>104</v>
      </c>
      <c r="P49" s="38" t="s">
        <v>105</v>
      </c>
      <c r="Q49" s="38" t="s">
        <v>106</v>
      </c>
      <c r="R49" s="38" t="s">
        <v>107</v>
      </c>
    </row>
    <row r="50" spans="1:19" ht="12.75" customHeight="1" x14ac:dyDescent="0.2">
      <c r="A50" s="30" t="s">
        <v>44</v>
      </c>
      <c r="B50" s="122" t="s">
        <v>99</v>
      </c>
      <c r="C50" s="122"/>
      <c r="D50" s="31"/>
      <c r="E50" s="173">
        <v>1</v>
      </c>
      <c r="F50" s="168">
        <f>R50</f>
        <v>0</v>
      </c>
      <c r="G50" s="168">
        <f t="shared" ref="G50:G64" si="5">ROUND(E50*F50,2)</f>
        <v>0</v>
      </c>
      <c r="H50" s="168">
        <f t="shared" si="1"/>
        <v>0</v>
      </c>
      <c r="I50" s="34"/>
      <c r="J50" s="29"/>
      <c r="K50" s="39"/>
      <c r="L50" s="40"/>
      <c r="M50" s="40"/>
      <c r="N50" s="40"/>
      <c r="O50" s="174" t="str">
        <f>IFERROR(ROUND((L50-N50)/M50,2),"0")</f>
        <v>0</v>
      </c>
      <c r="P50" s="40"/>
      <c r="Q50" s="41"/>
      <c r="R50" s="174">
        <f>O50*P50*Q50</f>
        <v>0</v>
      </c>
      <c r="S50" s="175" t="str">
        <f ca="1">IF(K50=0," ",IF(K50+(M50*30.5)&lt;TODAY(),"DĖMESIO! Patikrinkite, ar nurodytas turtas dar nėra nudėvėtas, amortizuotas"," "))</f>
        <v xml:space="preserve"> </v>
      </c>
    </row>
    <row r="51" spans="1:19" ht="12.75" customHeight="1" x14ac:dyDescent="0.2">
      <c r="A51" s="30" t="s">
        <v>45</v>
      </c>
      <c r="B51" s="122" t="s">
        <v>99</v>
      </c>
      <c r="C51" s="122"/>
      <c r="D51" s="31"/>
      <c r="E51" s="173">
        <v>1</v>
      </c>
      <c r="F51" s="168">
        <f t="shared" ref="F51:F64" si="6">R51</f>
        <v>0</v>
      </c>
      <c r="G51" s="168">
        <f t="shared" si="5"/>
        <v>0</v>
      </c>
      <c r="H51" s="168">
        <f t="shared" si="1"/>
        <v>0</v>
      </c>
      <c r="I51" s="34"/>
      <c r="J51" s="29"/>
      <c r="K51" s="39"/>
      <c r="L51" s="40"/>
      <c r="M51" s="40"/>
      <c r="N51" s="40"/>
      <c r="O51" s="174" t="str">
        <f t="shared" ref="O51:O64" si="7">IFERROR(ROUND((L51-N51)/M51,2),"0")</f>
        <v>0</v>
      </c>
      <c r="P51" s="40"/>
      <c r="Q51" s="41"/>
      <c r="R51" s="174">
        <f t="shared" ref="R51:R64" si="8">O51*P51*Q51</f>
        <v>0</v>
      </c>
      <c r="S51" s="175" t="str">
        <f t="shared" ref="S51:S64" ca="1" si="9">IF(K51=0," ",IF(K51+(M51*30.5)&lt;TODAY(),"DĖMESIO! Patikrinkite, ar nurodytas turtas dar nėra nudėvėtas, amortizuotas"," "))</f>
        <v xml:space="preserve"> </v>
      </c>
    </row>
    <row r="52" spans="1:19" ht="12.75" customHeight="1" x14ac:dyDescent="0.2">
      <c r="A52" s="30" t="s">
        <v>46</v>
      </c>
      <c r="B52" s="122" t="s">
        <v>99</v>
      </c>
      <c r="C52" s="122"/>
      <c r="D52" s="31"/>
      <c r="E52" s="173">
        <v>1</v>
      </c>
      <c r="F52" s="168">
        <f t="shared" si="6"/>
        <v>0</v>
      </c>
      <c r="G52" s="168">
        <f t="shared" si="5"/>
        <v>0</v>
      </c>
      <c r="H52" s="168">
        <f t="shared" si="1"/>
        <v>0</v>
      </c>
      <c r="I52" s="34"/>
      <c r="J52" s="29"/>
      <c r="K52" s="39"/>
      <c r="L52" s="40"/>
      <c r="M52" s="40"/>
      <c r="N52" s="40"/>
      <c r="O52" s="174" t="str">
        <f t="shared" si="7"/>
        <v>0</v>
      </c>
      <c r="P52" s="40"/>
      <c r="Q52" s="41"/>
      <c r="R52" s="174">
        <f t="shared" si="8"/>
        <v>0</v>
      </c>
      <c r="S52" s="175" t="str">
        <f t="shared" ca="1" si="9"/>
        <v xml:space="preserve"> </v>
      </c>
    </row>
    <row r="53" spans="1:19" ht="12.75" customHeight="1" x14ac:dyDescent="0.2">
      <c r="A53" s="30" t="s">
        <v>47</v>
      </c>
      <c r="B53" s="122" t="s">
        <v>99</v>
      </c>
      <c r="C53" s="122"/>
      <c r="D53" s="31"/>
      <c r="E53" s="173">
        <v>1</v>
      </c>
      <c r="F53" s="168">
        <f t="shared" si="6"/>
        <v>0</v>
      </c>
      <c r="G53" s="168">
        <f t="shared" si="5"/>
        <v>0</v>
      </c>
      <c r="H53" s="168">
        <f t="shared" si="1"/>
        <v>0</v>
      </c>
      <c r="I53" s="34"/>
      <c r="J53" s="29"/>
      <c r="K53" s="39"/>
      <c r="L53" s="40"/>
      <c r="M53" s="40"/>
      <c r="N53" s="40"/>
      <c r="O53" s="174" t="str">
        <f t="shared" si="7"/>
        <v>0</v>
      </c>
      <c r="P53" s="40"/>
      <c r="Q53" s="41"/>
      <c r="R53" s="174">
        <f t="shared" si="8"/>
        <v>0</v>
      </c>
      <c r="S53" s="175" t="str">
        <f t="shared" ca="1" si="9"/>
        <v xml:space="preserve"> </v>
      </c>
    </row>
    <row r="54" spans="1:19" ht="12.75" customHeight="1" x14ac:dyDescent="0.2">
      <c r="A54" s="30" t="s">
        <v>48</v>
      </c>
      <c r="B54" s="122" t="s">
        <v>99</v>
      </c>
      <c r="C54" s="122"/>
      <c r="D54" s="31"/>
      <c r="E54" s="173">
        <v>1</v>
      </c>
      <c r="F54" s="168">
        <f t="shared" si="6"/>
        <v>0</v>
      </c>
      <c r="G54" s="168">
        <f t="shared" si="5"/>
        <v>0</v>
      </c>
      <c r="H54" s="168">
        <f t="shared" si="1"/>
        <v>0</v>
      </c>
      <c r="I54" s="34"/>
      <c r="J54" s="29"/>
      <c r="K54" s="39"/>
      <c r="L54" s="40"/>
      <c r="M54" s="40"/>
      <c r="N54" s="40"/>
      <c r="O54" s="174" t="str">
        <f t="shared" si="7"/>
        <v>0</v>
      </c>
      <c r="P54" s="40"/>
      <c r="Q54" s="41"/>
      <c r="R54" s="174">
        <f t="shared" si="8"/>
        <v>0</v>
      </c>
      <c r="S54" s="175" t="str">
        <f t="shared" ca="1" si="9"/>
        <v xml:space="preserve"> </v>
      </c>
    </row>
    <row r="55" spans="1:19" ht="12.75" customHeight="1" x14ac:dyDescent="0.2">
      <c r="A55" s="30" t="s">
        <v>49</v>
      </c>
      <c r="B55" s="122" t="s">
        <v>99</v>
      </c>
      <c r="C55" s="122"/>
      <c r="D55" s="31"/>
      <c r="E55" s="173">
        <v>1</v>
      </c>
      <c r="F55" s="168">
        <f t="shared" si="6"/>
        <v>0</v>
      </c>
      <c r="G55" s="168">
        <f t="shared" si="5"/>
        <v>0</v>
      </c>
      <c r="H55" s="168">
        <f t="shared" si="1"/>
        <v>0</v>
      </c>
      <c r="I55" s="34"/>
      <c r="J55" s="29"/>
      <c r="K55" s="39"/>
      <c r="L55" s="40"/>
      <c r="M55" s="40"/>
      <c r="N55" s="40"/>
      <c r="O55" s="174" t="str">
        <f t="shared" si="7"/>
        <v>0</v>
      </c>
      <c r="P55" s="40"/>
      <c r="Q55" s="41"/>
      <c r="R55" s="174">
        <f t="shared" si="8"/>
        <v>0</v>
      </c>
      <c r="S55" s="175" t="str">
        <f t="shared" ca="1" si="9"/>
        <v xml:space="preserve"> </v>
      </c>
    </row>
    <row r="56" spans="1:19" ht="12.75" customHeight="1" x14ac:dyDescent="0.2">
      <c r="A56" s="30" t="s">
        <v>50</v>
      </c>
      <c r="B56" s="122" t="s">
        <v>99</v>
      </c>
      <c r="C56" s="122"/>
      <c r="D56" s="31"/>
      <c r="E56" s="173">
        <v>1</v>
      </c>
      <c r="F56" s="168">
        <f t="shared" si="6"/>
        <v>0</v>
      </c>
      <c r="G56" s="168">
        <f t="shared" si="5"/>
        <v>0</v>
      </c>
      <c r="H56" s="168">
        <f t="shared" si="1"/>
        <v>0</v>
      </c>
      <c r="I56" s="34"/>
      <c r="J56" s="29"/>
      <c r="K56" s="39"/>
      <c r="L56" s="40"/>
      <c r="M56" s="40"/>
      <c r="N56" s="40"/>
      <c r="O56" s="174" t="str">
        <f t="shared" si="7"/>
        <v>0</v>
      </c>
      <c r="P56" s="40"/>
      <c r="Q56" s="41"/>
      <c r="R56" s="174">
        <f t="shared" si="8"/>
        <v>0</v>
      </c>
      <c r="S56" s="175" t="str">
        <f t="shared" ca="1" si="9"/>
        <v xml:space="preserve"> </v>
      </c>
    </row>
    <row r="57" spans="1:19" ht="12.75" customHeight="1" x14ac:dyDescent="0.2">
      <c r="A57" s="30" t="s">
        <v>51</v>
      </c>
      <c r="B57" s="122" t="s">
        <v>99</v>
      </c>
      <c r="C57" s="122"/>
      <c r="D57" s="31"/>
      <c r="E57" s="173">
        <v>1</v>
      </c>
      <c r="F57" s="168">
        <f t="shared" si="6"/>
        <v>0</v>
      </c>
      <c r="G57" s="168">
        <f t="shared" si="5"/>
        <v>0</v>
      </c>
      <c r="H57" s="168">
        <f t="shared" si="1"/>
        <v>0</v>
      </c>
      <c r="I57" s="34"/>
      <c r="J57" s="29"/>
      <c r="K57" s="39"/>
      <c r="L57" s="40"/>
      <c r="M57" s="40"/>
      <c r="N57" s="40"/>
      <c r="O57" s="174" t="str">
        <f t="shared" si="7"/>
        <v>0</v>
      </c>
      <c r="P57" s="40"/>
      <c r="Q57" s="41"/>
      <c r="R57" s="174">
        <f t="shared" si="8"/>
        <v>0</v>
      </c>
      <c r="S57" s="175" t="str">
        <f t="shared" ca="1" si="9"/>
        <v xml:space="preserve"> </v>
      </c>
    </row>
    <row r="58" spans="1:19" ht="12.75" customHeight="1" x14ac:dyDescent="0.2">
      <c r="A58" s="30" t="s">
        <v>52</v>
      </c>
      <c r="B58" s="122" t="s">
        <v>99</v>
      </c>
      <c r="C58" s="122"/>
      <c r="D58" s="31"/>
      <c r="E58" s="173">
        <v>1</v>
      </c>
      <c r="F58" s="168">
        <f t="shared" si="6"/>
        <v>0</v>
      </c>
      <c r="G58" s="168">
        <f t="shared" si="5"/>
        <v>0</v>
      </c>
      <c r="H58" s="168">
        <f t="shared" si="1"/>
        <v>0</v>
      </c>
      <c r="I58" s="34"/>
      <c r="J58" s="29"/>
      <c r="K58" s="39"/>
      <c r="L58" s="40"/>
      <c r="M58" s="40"/>
      <c r="N58" s="40"/>
      <c r="O58" s="174" t="str">
        <f t="shared" si="7"/>
        <v>0</v>
      </c>
      <c r="P58" s="40"/>
      <c r="Q58" s="41"/>
      <c r="R58" s="174">
        <f t="shared" si="8"/>
        <v>0</v>
      </c>
      <c r="S58" s="175" t="str">
        <f t="shared" ca="1" si="9"/>
        <v xml:space="preserve"> </v>
      </c>
    </row>
    <row r="59" spans="1:19" ht="12.75" customHeight="1" x14ac:dyDescent="0.2">
      <c r="A59" s="30" t="s">
        <v>53</v>
      </c>
      <c r="B59" s="122" t="s">
        <v>99</v>
      </c>
      <c r="C59" s="122"/>
      <c r="D59" s="31"/>
      <c r="E59" s="173">
        <v>1</v>
      </c>
      <c r="F59" s="168">
        <f t="shared" si="6"/>
        <v>0</v>
      </c>
      <c r="G59" s="168">
        <f t="shared" si="5"/>
        <v>0</v>
      </c>
      <c r="H59" s="168">
        <f t="shared" si="1"/>
        <v>0</v>
      </c>
      <c r="I59" s="34"/>
      <c r="J59" s="29"/>
      <c r="K59" s="39"/>
      <c r="L59" s="40"/>
      <c r="M59" s="40"/>
      <c r="N59" s="40"/>
      <c r="O59" s="174" t="str">
        <f t="shared" si="7"/>
        <v>0</v>
      </c>
      <c r="P59" s="40"/>
      <c r="Q59" s="41"/>
      <c r="R59" s="174">
        <f t="shared" si="8"/>
        <v>0</v>
      </c>
      <c r="S59" s="175" t="str">
        <f t="shared" ca="1" si="9"/>
        <v xml:space="preserve"> </v>
      </c>
    </row>
    <row r="60" spans="1:19" ht="12.75" customHeight="1" x14ac:dyDescent="0.2">
      <c r="A60" s="30" t="s">
        <v>90</v>
      </c>
      <c r="B60" s="122" t="s">
        <v>99</v>
      </c>
      <c r="C60" s="122"/>
      <c r="D60" s="31"/>
      <c r="E60" s="173">
        <v>1</v>
      </c>
      <c r="F60" s="168">
        <f t="shared" si="6"/>
        <v>0</v>
      </c>
      <c r="G60" s="168">
        <f t="shared" si="5"/>
        <v>0</v>
      </c>
      <c r="H60" s="168">
        <f t="shared" si="1"/>
        <v>0</v>
      </c>
      <c r="I60" s="34"/>
      <c r="J60" s="29"/>
      <c r="K60" s="39"/>
      <c r="L60" s="40"/>
      <c r="M60" s="40"/>
      <c r="N60" s="40"/>
      <c r="O60" s="174" t="str">
        <f t="shared" si="7"/>
        <v>0</v>
      </c>
      <c r="P60" s="40"/>
      <c r="Q60" s="41"/>
      <c r="R60" s="174">
        <f t="shared" si="8"/>
        <v>0</v>
      </c>
      <c r="S60" s="175" t="str">
        <f t="shared" ca="1" si="9"/>
        <v xml:space="preserve"> </v>
      </c>
    </row>
    <row r="61" spans="1:19" ht="12.75" customHeight="1" x14ac:dyDescent="0.2">
      <c r="A61" s="30" t="s">
        <v>91</v>
      </c>
      <c r="B61" s="122" t="s">
        <v>99</v>
      </c>
      <c r="C61" s="122"/>
      <c r="D61" s="31"/>
      <c r="E61" s="173">
        <v>1</v>
      </c>
      <c r="F61" s="168">
        <f t="shared" si="6"/>
        <v>0</v>
      </c>
      <c r="G61" s="168">
        <f t="shared" si="5"/>
        <v>0</v>
      </c>
      <c r="H61" s="168">
        <f t="shared" si="1"/>
        <v>0</v>
      </c>
      <c r="I61" s="34"/>
      <c r="J61" s="29"/>
      <c r="K61" s="39"/>
      <c r="L61" s="40"/>
      <c r="M61" s="40"/>
      <c r="N61" s="40"/>
      <c r="O61" s="174" t="str">
        <f t="shared" si="7"/>
        <v>0</v>
      </c>
      <c r="P61" s="40"/>
      <c r="Q61" s="41"/>
      <c r="R61" s="174">
        <f t="shared" si="8"/>
        <v>0</v>
      </c>
      <c r="S61" s="175" t="str">
        <f t="shared" ca="1" si="9"/>
        <v xml:space="preserve"> </v>
      </c>
    </row>
    <row r="62" spans="1:19" ht="12.75" customHeight="1" x14ac:dyDescent="0.2">
      <c r="A62" s="30" t="s">
        <v>92</v>
      </c>
      <c r="B62" s="122" t="s">
        <v>99</v>
      </c>
      <c r="C62" s="122"/>
      <c r="D62" s="31"/>
      <c r="E62" s="173">
        <v>1</v>
      </c>
      <c r="F62" s="168">
        <f t="shared" si="6"/>
        <v>0</v>
      </c>
      <c r="G62" s="168">
        <f t="shared" si="5"/>
        <v>0</v>
      </c>
      <c r="H62" s="168">
        <f t="shared" si="1"/>
        <v>0</v>
      </c>
      <c r="I62" s="34"/>
      <c r="J62" s="29"/>
      <c r="K62" s="39"/>
      <c r="L62" s="40"/>
      <c r="M62" s="40"/>
      <c r="N62" s="40"/>
      <c r="O62" s="174" t="str">
        <f t="shared" si="7"/>
        <v>0</v>
      </c>
      <c r="P62" s="40"/>
      <c r="Q62" s="41"/>
      <c r="R62" s="174">
        <f t="shared" si="8"/>
        <v>0</v>
      </c>
      <c r="S62" s="175" t="str">
        <f t="shared" ca="1" si="9"/>
        <v xml:space="preserve"> </v>
      </c>
    </row>
    <row r="63" spans="1:19" ht="12.75" customHeight="1" x14ac:dyDescent="0.2">
      <c r="A63" s="30" t="s">
        <v>93</v>
      </c>
      <c r="B63" s="122" t="s">
        <v>99</v>
      </c>
      <c r="C63" s="122"/>
      <c r="D63" s="31"/>
      <c r="E63" s="173">
        <v>1</v>
      </c>
      <c r="F63" s="168">
        <f t="shared" si="6"/>
        <v>0</v>
      </c>
      <c r="G63" s="168">
        <f t="shared" si="5"/>
        <v>0</v>
      </c>
      <c r="H63" s="168">
        <f t="shared" si="1"/>
        <v>0</v>
      </c>
      <c r="I63" s="34"/>
      <c r="J63" s="29"/>
      <c r="K63" s="39"/>
      <c r="L63" s="40"/>
      <c r="M63" s="40"/>
      <c r="N63" s="40"/>
      <c r="O63" s="174" t="str">
        <f t="shared" si="7"/>
        <v>0</v>
      </c>
      <c r="P63" s="40"/>
      <c r="Q63" s="41"/>
      <c r="R63" s="174">
        <f t="shared" si="8"/>
        <v>0</v>
      </c>
      <c r="S63" s="175" t="str">
        <f t="shared" ca="1" si="9"/>
        <v xml:space="preserve"> </v>
      </c>
    </row>
    <row r="64" spans="1:19" ht="12.75" customHeight="1" x14ac:dyDescent="0.2">
      <c r="A64" s="30" t="s">
        <v>94</v>
      </c>
      <c r="B64" s="122" t="s">
        <v>99</v>
      </c>
      <c r="C64" s="122"/>
      <c r="D64" s="31"/>
      <c r="E64" s="173">
        <v>1</v>
      </c>
      <c r="F64" s="168">
        <f t="shared" si="6"/>
        <v>0</v>
      </c>
      <c r="G64" s="168">
        <f t="shared" si="5"/>
        <v>0</v>
      </c>
      <c r="H64" s="168">
        <f t="shared" si="1"/>
        <v>0</v>
      </c>
      <c r="I64" s="34"/>
      <c r="J64" s="29"/>
      <c r="K64" s="39"/>
      <c r="L64" s="40"/>
      <c r="M64" s="40"/>
      <c r="N64" s="40"/>
      <c r="O64" s="174" t="str">
        <f t="shared" si="7"/>
        <v>0</v>
      </c>
      <c r="P64" s="40"/>
      <c r="Q64" s="41"/>
      <c r="R64" s="174">
        <f t="shared" si="8"/>
        <v>0</v>
      </c>
      <c r="S64" s="175" t="str">
        <f t="shared" ca="1" si="9"/>
        <v xml:space="preserve"> </v>
      </c>
    </row>
    <row r="65" spans="1:11" ht="39" customHeight="1" x14ac:dyDescent="0.2">
      <c r="A65" s="35" t="s">
        <v>10</v>
      </c>
      <c r="B65" s="123" t="s">
        <v>77</v>
      </c>
      <c r="C65" s="124"/>
      <c r="D65" s="124"/>
      <c r="E65" s="124"/>
      <c r="F65" s="125"/>
      <c r="G65" s="161">
        <f>SUM(G66:G115)</f>
        <v>0</v>
      </c>
      <c r="H65" s="161">
        <f>SUM(H66:H115)</f>
        <v>0</v>
      </c>
      <c r="I65" s="42"/>
      <c r="J65" s="29"/>
      <c r="K65" s="38" t="s">
        <v>142</v>
      </c>
    </row>
    <row r="66" spans="1:11" x14ac:dyDescent="0.2">
      <c r="A66" s="113" t="s">
        <v>55</v>
      </c>
      <c r="B66" s="116" t="s">
        <v>95</v>
      </c>
      <c r="C66" s="34" t="s">
        <v>96</v>
      </c>
      <c r="D66" s="176" t="s">
        <v>5</v>
      </c>
      <c r="E66" s="119"/>
      <c r="F66" s="169" t="str">
        <f>IFERROR(ROUND(AVERAGE(K66:K70),2),"0")</f>
        <v>0</v>
      </c>
      <c r="G66" s="169">
        <f>ROUND(E66*F66,2)</f>
        <v>0</v>
      </c>
      <c r="H66" s="169">
        <f>ROUND(G66*$D$7,2)</f>
        <v>0</v>
      </c>
      <c r="I66" s="110"/>
      <c r="J66" s="43"/>
      <c r="K66" s="40"/>
    </row>
    <row r="67" spans="1:11" x14ac:dyDescent="0.2">
      <c r="A67" s="114"/>
      <c r="B67" s="117"/>
      <c r="C67" s="34" t="s">
        <v>96</v>
      </c>
      <c r="D67" s="177"/>
      <c r="E67" s="120"/>
      <c r="F67" s="170"/>
      <c r="G67" s="170"/>
      <c r="H67" s="170"/>
      <c r="I67" s="111"/>
      <c r="J67" s="43"/>
      <c r="K67" s="40"/>
    </row>
    <row r="68" spans="1:11" x14ac:dyDescent="0.2">
      <c r="A68" s="114"/>
      <c r="B68" s="117"/>
      <c r="C68" s="34" t="s">
        <v>96</v>
      </c>
      <c r="D68" s="177"/>
      <c r="E68" s="120"/>
      <c r="F68" s="170"/>
      <c r="G68" s="170"/>
      <c r="H68" s="170"/>
      <c r="I68" s="111"/>
      <c r="J68" s="43"/>
      <c r="K68" s="40"/>
    </row>
    <row r="69" spans="1:11" x14ac:dyDescent="0.2">
      <c r="A69" s="114"/>
      <c r="B69" s="117"/>
      <c r="C69" s="34" t="s">
        <v>96</v>
      </c>
      <c r="D69" s="177"/>
      <c r="E69" s="120"/>
      <c r="F69" s="170"/>
      <c r="G69" s="170"/>
      <c r="H69" s="170"/>
      <c r="I69" s="111"/>
      <c r="J69" s="43"/>
      <c r="K69" s="40"/>
    </row>
    <row r="70" spans="1:11" x14ac:dyDescent="0.2">
      <c r="A70" s="115"/>
      <c r="B70" s="118"/>
      <c r="C70" s="34" t="s">
        <v>96</v>
      </c>
      <c r="D70" s="178"/>
      <c r="E70" s="121"/>
      <c r="F70" s="171"/>
      <c r="G70" s="171"/>
      <c r="H70" s="171"/>
      <c r="I70" s="112"/>
      <c r="J70" s="43"/>
      <c r="K70" s="40"/>
    </row>
    <row r="71" spans="1:11" x14ac:dyDescent="0.2">
      <c r="A71" s="113" t="s">
        <v>56</v>
      </c>
      <c r="B71" s="116" t="s">
        <v>95</v>
      </c>
      <c r="C71" s="34" t="s">
        <v>96</v>
      </c>
      <c r="D71" s="176" t="s">
        <v>5</v>
      </c>
      <c r="E71" s="119"/>
      <c r="F71" s="169" t="str">
        <f t="shared" ref="F71" si="10">IFERROR(ROUND(AVERAGE(K71:K75),2),"0")</f>
        <v>0</v>
      </c>
      <c r="G71" s="169">
        <f>ROUND(E71*F71,2)</f>
        <v>0</v>
      </c>
      <c r="H71" s="169">
        <f>ROUND(G71*$D$7,2)</f>
        <v>0</v>
      </c>
      <c r="I71" s="110"/>
      <c r="J71" s="43"/>
      <c r="K71" s="40"/>
    </row>
    <row r="72" spans="1:11" x14ac:dyDescent="0.2">
      <c r="A72" s="114"/>
      <c r="B72" s="117"/>
      <c r="C72" s="34" t="s">
        <v>96</v>
      </c>
      <c r="D72" s="177"/>
      <c r="E72" s="120"/>
      <c r="F72" s="170"/>
      <c r="G72" s="170"/>
      <c r="H72" s="170"/>
      <c r="I72" s="111"/>
      <c r="J72" s="43"/>
      <c r="K72" s="40"/>
    </row>
    <row r="73" spans="1:11" x14ac:dyDescent="0.2">
      <c r="A73" s="114"/>
      <c r="B73" s="117"/>
      <c r="C73" s="34" t="s">
        <v>96</v>
      </c>
      <c r="D73" s="177"/>
      <c r="E73" s="120"/>
      <c r="F73" s="170"/>
      <c r="G73" s="170"/>
      <c r="H73" s="170"/>
      <c r="I73" s="111"/>
      <c r="J73" s="43"/>
      <c r="K73" s="40"/>
    </row>
    <row r="74" spans="1:11" x14ac:dyDescent="0.2">
      <c r="A74" s="114"/>
      <c r="B74" s="117"/>
      <c r="C74" s="34" t="s">
        <v>96</v>
      </c>
      <c r="D74" s="177"/>
      <c r="E74" s="120"/>
      <c r="F74" s="170"/>
      <c r="G74" s="170"/>
      <c r="H74" s="170"/>
      <c r="I74" s="111"/>
      <c r="J74" s="43"/>
      <c r="K74" s="40"/>
    </row>
    <row r="75" spans="1:11" x14ac:dyDescent="0.2">
      <c r="A75" s="115"/>
      <c r="B75" s="118"/>
      <c r="C75" s="34" t="s">
        <v>96</v>
      </c>
      <c r="D75" s="178"/>
      <c r="E75" s="121"/>
      <c r="F75" s="171"/>
      <c r="G75" s="171"/>
      <c r="H75" s="171"/>
      <c r="I75" s="112"/>
      <c r="J75" s="43"/>
      <c r="K75" s="40"/>
    </row>
    <row r="76" spans="1:11" x14ac:dyDescent="0.2">
      <c r="A76" s="113" t="s">
        <v>57</v>
      </c>
      <c r="B76" s="116" t="s">
        <v>95</v>
      </c>
      <c r="C76" s="34" t="s">
        <v>96</v>
      </c>
      <c r="D76" s="176" t="s">
        <v>5</v>
      </c>
      <c r="E76" s="119"/>
      <c r="F76" s="169" t="str">
        <f t="shared" ref="F76" si="11">IFERROR(ROUND(AVERAGE(K76:K80),2),"0")</f>
        <v>0</v>
      </c>
      <c r="G76" s="169">
        <f>ROUND(E76*F76,2)</f>
        <v>0</v>
      </c>
      <c r="H76" s="169">
        <f>ROUND(G76*$D$7,2)</f>
        <v>0</v>
      </c>
      <c r="I76" s="110"/>
      <c r="J76" s="43"/>
      <c r="K76" s="40"/>
    </row>
    <row r="77" spans="1:11" x14ac:dyDescent="0.2">
      <c r="A77" s="114"/>
      <c r="B77" s="117"/>
      <c r="C77" s="34" t="s">
        <v>96</v>
      </c>
      <c r="D77" s="177"/>
      <c r="E77" s="120"/>
      <c r="F77" s="170"/>
      <c r="G77" s="170"/>
      <c r="H77" s="170"/>
      <c r="I77" s="111"/>
      <c r="J77" s="43"/>
      <c r="K77" s="40"/>
    </row>
    <row r="78" spans="1:11" x14ac:dyDescent="0.2">
      <c r="A78" s="114"/>
      <c r="B78" s="117"/>
      <c r="C78" s="34" t="s">
        <v>96</v>
      </c>
      <c r="D78" s="177"/>
      <c r="E78" s="120"/>
      <c r="F78" s="170"/>
      <c r="G78" s="170"/>
      <c r="H78" s="170"/>
      <c r="I78" s="111"/>
      <c r="J78" s="43"/>
      <c r="K78" s="40"/>
    </row>
    <row r="79" spans="1:11" x14ac:dyDescent="0.2">
      <c r="A79" s="114"/>
      <c r="B79" s="117"/>
      <c r="C79" s="34" t="s">
        <v>96</v>
      </c>
      <c r="D79" s="177"/>
      <c r="E79" s="120"/>
      <c r="F79" s="170"/>
      <c r="G79" s="170"/>
      <c r="H79" s="170"/>
      <c r="I79" s="111"/>
      <c r="J79" s="43"/>
      <c r="K79" s="40"/>
    </row>
    <row r="80" spans="1:11" x14ac:dyDescent="0.2">
      <c r="A80" s="115"/>
      <c r="B80" s="118"/>
      <c r="C80" s="34" t="s">
        <v>96</v>
      </c>
      <c r="D80" s="178"/>
      <c r="E80" s="121"/>
      <c r="F80" s="171"/>
      <c r="G80" s="171"/>
      <c r="H80" s="171"/>
      <c r="I80" s="112"/>
      <c r="J80" s="43"/>
      <c r="K80" s="40"/>
    </row>
    <row r="81" spans="1:11" x14ac:dyDescent="0.2">
      <c r="A81" s="113" t="s">
        <v>58</v>
      </c>
      <c r="B81" s="116" t="s">
        <v>95</v>
      </c>
      <c r="C81" s="34" t="s">
        <v>96</v>
      </c>
      <c r="D81" s="176" t="s">
        <v>5</v>
      </c>
      <c r="E81" s="119"/>
      <c r="F81" s="169" t="str">
        <f t="shared" ref="F81" si="12">IFERROR(ROUND(AVERAGE(K81:K85),2),"0")</f>
        <v>0</v>
      </c>
      <c r="G81" s="169">
        <f>ROUND(E81*F81,2)</f>
        <v>0</v>
      </c>
      <c r="H81" s="169">
        <f>ROUND(G81*$D$7,2)</f>
        <v>0</v>
      </c>
      <c r="I81" s="110"/>
      <c r="J81" s="43"/>
      <c r="K81" s="40"/>
    </row>
    <row r="82" spans="1:11" x14ac:dyDescent="0.2">
      <c r="A82" s="114"/>
      <c r="B82" s="117"/>
      <c r="C82" s="34" t="s">
        <v>96</v>
      </c>
      <c r="D82" s="177"/>
      <c r="E82" s="120"/>
      <c r="F82" s="170"/>
      <c r="G82" s="170"/>
      <c r="H82" s="170"/>
      <c r="I82" s="111"/>
      <c r="J82" s="43"/>
      <c r="K82" s="40"/>
    </row>
    <row r="83" spans="1:11" x14ac:dyDescent="0.2">
      <c r="A83" s="114"/>
      <c r="B83" s="117"/>
      <c r="C83" s="34" t="s">
        <v>96</v>
      </c>
      <c r="D83" s="177"/>
      <c r="E83" s="120"/>
      <c r="F83" s="170"/>
      <c r="G83" s="170"/>
      <c r="H83" s="170"/>
      <c r="I83" s="111"/>
      <c r="J83" s="43"/>
      <c r="K83" s="40"/>
    </row>
    <row r="84" spans="1:11" x14ac:dyDescent="0.2">
      <c r="A84" s="114"/>
      <c r="B84" s="117"/>
      <c r="C84" s="34" t="s">
        <v>96</v>
      </c>
      <c r="D84" s="177"/>
      <c r="E84" s="120"/>
      <c r="F84" s="170"/>
      <c r="G84" s="170"/>
      <c r="H84" s="170"/>
      <c r="I84" s="111"/>
      <c r="J84" s="43"/>
      <c r="K84" s="40"/>
    </row>
    <row r="85" spans="1:11" x14ac:dyDescent="0.2">
      <c r="A85" s="115"/>
      <c r="B85" s="118"/>
      <c r="C85" s="34" t="s">
        <v>96</v>
      </c>
      <c r="D85" s="178"/>
      <c r="E85" s="121"/>
      <c r="F85" s="171"/>
      <c r="G85" s="171"/>
      <c r="H85" s="171"/>
      <c r="I85" s="112"/>
      <c r="J85" s="43"/>
      <c r="K85" s="40"/>
    </row>
    <row r="86" spans="1:11" x14ac:dyDescent="0.2">
      <c r="A86" s="113" t="s">
        <v>59</v>
      </c>
      <c r="B86" s="116" t="s">
        <v>95</v>
      </c>
      <c r="C86" s="34" t="s">
        <v>96</v>
      </c>
      <c r="D86" s="176" t="s">
        <v>5</v>
      </c>
      <c r="E86" s="119"/>
      <c r="F86" s="169" t="str">
        <f t="shared" ref="F86" si="13">IFERROR(ROUND(AVERAGE(K86:K90),2),"0")</f>
        <v>0</v>
      </c>
      <c r="G86" s="169">
        <f>ROUND(E86*F86,2)</f>
        <v>0</v>
      </c>
      <c r="H86" s="169">
        <f>ROUND(G86*$D$7,2)</f>
        <v>0</v>
      </c>
      <c r="I86" s="110"/>
      <c r="J86" s="43"/>
      <c r="K86" s="40"/>
    </row>
    <row r="87" spans="1:11" x14ac:dyDescent="0.2">
      <c r="A87" s="114"/>
      <c r="B87" s="117"/>
      <c r="C87" s="34" t="s">
        <v>96</v>
      </c>
      <c r="D87" s="177"/>
      <c r="E87" s="120"/>
      <c r="F87" s="170"/>
      <c r="G87" s="170"/>
      <c r="H87" s="170"/>
      <c r="I87" s="111"/>
      <c r="J87" s="43"/>
      <c r="K87" s="40"/>
    </row>
    <row r="88" spans="1:11" x14ac:dyDescent="0.2">
      <c r="A88" s="114"/>
      <c r="B88" s="117"/>
      <c r="C88" s="34" t="s">
        <v>96</v>
      </c>
      <c r="D88" s="177"/>
      <c r="E88" s="120"/>
      <c r="F88" s="170"/>
      <c r="G88" s="170"/>
      <c r="H88" s="170"/>
      <c r="I88" s="111"/>
      <c r="J88" s="43"/>
      <c r="K88" s="40"/>
    </row>
    <row r="89" spans="1:11" x14ac:dyDescent="0.2">
      <c r="A89" s="114"/>
      <c r="B89" s="117"/>
      <c r="C89" s="34" t="s">
        <v>96</v>
      </c>
      <c r="D89" s="177"/>
      <c r="E89" s="120"/>
      <c r="F89" s="170"/>
      <c r="G89" s="170"/>
      <c r="H89" s="170"/>
      <c r="I89" s="111"/>
      <c r="J89" s="43"/>
      <c r="K89" s="40"/>
    </row>
    <row r="90" spans="1:11" x14ac:dyDescent="0.2">
      <c r="A90" s="115"/>
      <c r="B90" s="118"/>
      <c r="C90" s="34" t="s">
        <v>96</v>
      </c>
      <c r="D90" s="178"/>
      <c r="E90" s="121"/>
      <c r="F90" s="171"/>
      <c r="G90" s="171"/>
      <c r="H90" s="171"/>
      <c r="I90" s="112"/>
      <c r="J90" s="43"/>
      <c r="K90" s="40"/>
    </row>
    <row r="91" spans="1:11" x14ac:dyDescent="0.2">
      <c r="A91" s="113" t="s">
        <v>60</v>
      </c>
      <c r="B91" s="116" t="s">
        <v>95</v>
      </c>
      <c r="C91" s="34" t="s">
        <v>96</v>
      </c>
      <c r="D91" s="176" t="s">
        <v>5</v>
      </c>
      <c r="E91" s="119"/>
      <c r="F91" s="169" t="str">
        <f t="shared" ref="F91" si="14">IFERROR(ROUND(AVERAGE(K91:K95),2),"0")</f>
        <v>0</v>
      </c>
      <c r="G91" s="169">
        <f>ROUND(E91*F91,2)</f>
        <v>0</v>
      </c>
      <c r="H91" s="169">
        <f>ROUND(G91*$D$7,2)</f>
        <v>0</v>
      </c>
      <c r="I91" s="110"/>
      <c r="J91" s="43"/>
      <c r="K91" s="40"/>
    </row>
    <row r="92" spans="1:11" x14ac:dyDescent="0.2">
      <c r="A92" s="114"/>
      <c r="B92" s="117"/>
      <c r="C92" s="34" t="s">
        <v>96</v>
      </c>
      <c r="D92" s="177"/>
      <c r="E92" s="120"/>
      <c r="F92" s="170"/>
      <c r="G92" s="170"/>
      <c r="H92" s="170"/>
      <c r="I92" s="111"/>
      <c r="J92" s="43"/>
      <c r="K92" s="40"/>
    </row>
    <row r="93" spans="1:11" x14ac:dyDescent="0.2">
      <c r="A93" s="114"/>
      <c r="B93" s="117"/>
      <c r="C93" s="34" t="s">
        <v>96</v>
      </c>
      <c r="D93" s="177"/>
      <c r="E93" s="120"/>
      <c r="F93" s="170"/>
      <c r="G93" s="170"/>
      <c r="H93" s="170"/>
      <c r="I93" s="111"/>
      <c r="J93" s="43"/>
      <c r="K93" s="40"/>
    </row>
    <row r="94" spans="1:11" x14ac:dyDescent="0.2">
      <c r="A94" s="114"/>
      <c r="B94" s="117"/>
      <c r="C94" s="34" t="s">
        <v>96</v>
      </c>
      <c r="D94" s="177"/>
      <c r="E94" s="120"/>
      <c r="F94" s="170"/>
      <c r="G94" s="170"/>
      <c r="H94" s="170"/>
      <c r="I94" s="111"/>
      <c r="J94" s="43"/>
      <c r="K94" s="40"/>
    </row>
    <row r="95" spans="1:11" x14ac:dyDescent="0.2">
      <c r="A95" s="115"/>
      <c r="B95" s="118"/>
      <c r="C95" s="34" t="s">
        <v>96</v>
      </c>
      <c r="D95" s="178"/>
      <c r="E95" s="121"/>
      <c r="F95" s="171"/>
      <c r="G95" s="171"/>
      <c r="H95" s="171"/>
      <c r="I95" s="112"/>
      <c r="J95" s="43"/>
      <c r="K95" s="40"/>
    </row>
    <row r="96" spans="1:11" x14ac:dyDescent="0.2">
      <c r="A96" s="113" t="s">
        <v>61</v>
      </c>
      <c r="B96" s="116" t="s">
        <v>95</v>
      </c>
      <c r="C96" s="34" t="s">
        <v>96</v>
      </c>
      <c r="D96" s="176" t="s">
        <v>5</v>
      </c>
      <c r="E96" s="119"/>
      <c r="F96" s="169" t="str">
        <f t="shared" ref="F96" si="15">IFERROR(ROUND(AVERAGE(K96:K100),2),"0")</f>
        <v>0</v>
      </c>
      <c r="G96" s="169">
        <f>ROUND(E96*F96,2)</f>
        <v>0</v>
      </c>
      <c r="H96" s="169">
        <f>ROUND(G96*$D$7,2)</f>
        <v>0</v>
      </c>
      <c r="I96" s="110"/>
      <c r="J96" s="43"/>
      <c r="K96" s="40"/>
    </row>
    <row r="97" spans="1:11" x14ac:dyDescent="0.2">
      <c r="A97" s="114"/>
      <c r="B97" s="117"/>
      <c r="C97" s="34" t="s">
        <v>96</v>
      </c>
      <c r="D97" s="177"/>
      <c r="E97" s="120"/>
      <c r="F97" s="170"/>
      <c r="G97" s="170"/>
      <c r="H97" s="170"/>
      <c r="I97" s="111"/>
      <c r="J97" s="43"/>
      <c r="K97" s="40"/>
    </row>
    <row r="98" spans="1:11" x14ac:dyDescent="0.2">
      <c r="A98" s="114"/>
      <c r="B98" s="117"/>
      <c r="C98" s="34" t="s">
        <v>96</v>
      </c>
      <c r="D98" s="177"/>
      <c r="E98" s="120"/>
      <c r="F98" s="170"/>
      <c r="G98" s="170"/>
      <c r="H98" s="170"/>
      <c r="I98" s="111"/>
      <c r="J98" s="43"/>
      <c r="K98" s="40"/>
    </row>
    <row r="99" spans="1:11" x14ac:dyDescent="0.2">
      <c r="A99" s="114"/>
      <c r="B99" s="117"/>
      <c r="C99" s="34" t="s">
        <v>96</v>
      </c>
      <c r="D99" s="177"/>
      <c r="E99" s="120"/>
      <c r="F99" s="170"/>
      <c r="G99" s="170"/>
      <c r="H99" s="170"/>
      <c r="I99" s="111"/>
      <c r="J99" s="43"/>
      <c r="K99" s="40"/>
    </row>
    <row r="100" spans="1:11" x14ac:dyDescent="0.2">
      <c r="A100" s="115"/>
      <c r="B100" s="118"/>
      <c r="C100" s="34" t="s">
        <v>96</v>
      </c>
      <c r="D100" s="178"/>
      <c r="E100" s="121"/>
      <c r="F100" s="171"/>
      <c r="G100" s="171"/>
      <c r="H100" s="171"/>
      <c r="I100" s="112"/>
      <c r="J100" s="43"/>
      <c r="K100" s="40"/>
    </row>
    <row r="101" spans="1:11" x14ac:dyDescent="0.2">
      <c r="A101" s="113" t="s">
        <v>62</v>
      </c>
      <c r="B101" s="116" t="s">
        <v>95</v>
      </c>
      <c r="C101" s="34" t="s">
        <v>96</v>
      </c>
      <c r="D101" s="176" t="s">
        <v>5</v>
      </c>
      <c r="E101" s="119"/>
      <c r="F101" s="169" t="str">
        <f t="shared" ref="F101" si="16">IFERROR(ROUND(AVERAGE(K101:K105),2),"0")</f>
        <v>0</v>
      </c>
      <c r="G101" s="169">
        <f>ROUND(E101*F101,2)</f>
        <v>0</v>
      </c>
      <c r="H101" s="169">
        <f>ROUND(G101*$D$7,2)</f>
        <v>0</v>
      </c>
      <c r="I101" s="110"/>
      <c r="J101" s="43"/>
      <c r="K101" s="40"/>
    </row>
    <row r="102" spans="1:11" x14ac:dyDescent="0.2">
      <c r="A102" s="114"/>
      <c r="B102" s="117"/>
      <c r="C102" s="34" t="s">
        <v>96</v>
      </c>
      <c r="D102" s="177"/>
      <c r="E102" s="120"/>
      <c r="F102" s="170"/>
      <c r="G102" s="170"/>
      <c r="H102" s="170"/>
      <c r="I102" s="111"/>
      <c r="J102" s="43"/>
      <c r="K102" s="40"/>
    </row>
    <row r="103" spans="1:11" x14ac:dyDescent="0.2">
      <c r="A103" s="114"/>
      <c r="B103" s="117"/>
      <c r="C103" s="34" t="s">
        <v>96</v>
      </c>
      <c r="D103" s="177"/>
      <c r="E103" s="120"/>
      <c r="F103" s="170"/>
      <c r="G103" s="170"/>
      <c r="H103" s="170"/>
      <c r="I103" s="111"/>
      <c r="J103" s="43"/>
      <c r="K103" s="40"/>
    </row>
    <row r="104" spans="1:11" x14ac:dyDescent="0.2">
      <c r="A104" s="114"/>
      <c r="B104" s="117"/>
      <c r="C104" s="34" t="s">
        <v>96</v>
      </c>
      <c r="D104" s="177"/>
      <c r="E104" s="120"/>
      <c r="F104" s="170"/>
      <c r="G104" s="170"/>
      <c r="H104" s="170"/>
      <c r="I104" s="111"/>
      <c r="J104" s="43"/>
      <c r="K104" s="40"/>
    </row>
    <row r="105" spans="1:11" x14ac:dyDescent="0.2">
      <c r="A105" s="115"/>
      <c r="B105" s="118"/>
      <c r="C105" s="34" t="s">
        <v>96</v>
      </c>
      <c r="D105" s="178"/>
      <c r="E105" s="121"/>
      <c r="F105" s="171"/>
      <c r="G105" s="171"/>
      <c r="H105" s="171"/>
      <c r="I105" s="112"/>
      <c r="J105" s="43"/>
      <c r="K105" s="40"/>
    </row>
    <row r="106" spans="1:11" x14ac:dyDescent="0.2">
      <c r="A106" s="113" t="s">
        <v>63</v>
      </c>
      <c r="B106" s="116" t="s">
        <v>95</v>
      </c>
      <c r="C106" s="34" t="s">
        <v>96</v>
      </c>
      <c r="D106" s="176" t="s">
        <v>5</v>
      </c>
      <c r="E106" s="119"/>
      <c r="F106" s="169" t="str">
        <f t="shared" ref="F106" si="17">IFERROR(ROUND(AVERAGE(K106:K110),2),"0")</f>
        <v>0</v>
      </c>
      <c r="G106" s="169">
        <f>ROUND(E106*F106,2)</f>
        <v>0</v>
      </c>
      <c r="H106" s="169">
        <f>ROUND(G106*$D$7,2)</f>
        <v>0</v>
      </c>
      <c r="I106" s="110"/>
      <c r="J106" s="43"/>
      <c r="K106" s="40"/>
    </row>
    <row r="107" spans="1:11" x14ac:dyDescent="0.2">
      <c r="A107" s="114"/>
      <c r="B107" s="117"/>
      <c r="C107" s="34" t="s">
        <v>96</v>
      </c>
      <c r="D107" s="177"/>
      <c r="E107" s="120"/>
      <c r="F107" s="170"/>
      <c r="G107" s="170"/>
      <c r="H107" s="170"/>
      <c r="I107" s="111"/>
      <c r="J107" s="43"/>
      <c r="K107" s="40"/>
    </row>
    <row r="108" spans="1:11" x14ac:dyDescent="0.2">
      <c r="A108" s="114"/>
      <c r="B108" s="117"/>
      <c r="C108" s="34" t="s">
        <v>96</v>
      </c>
      <c r="D108" s="177"/>
      <c r="E108" s="120"/>
      <c r="F108" s="170"/>
      <c r="G108" s="170"/>
      <c r="H108" s="170"/>
      <c r="I108" s="111"/>
      <c r="J108" s="43"/>
      <c r="K108" s="40"/>
    </row>
    <row r="109" spans="1:11" x14ac:dyDescent="0.2">
      <c r="A109" s="114"/>
      <c r="B109" s="117"/>
      <c r="C109" s="34" t="s">
        <v>96</v>
      </c>
      <c r="D109" s="177"/>
      <c r="E109" s="120"/>
      <c r="F109" s="170"/>
      <c r="G109" s="170"/>
      <c r="H109" s="170"/>
      <c r="I109" s="111"/>
      <c r="J109" s="43"/>
      <c r="K109" s="40"/>
    </row>
    <row r="110" spans="1:11" x14ac:dyDescent="0.2">
      <c r="A110" s="115"/>
      <c r="B110" s="118"/>
      <c r="C110" s="34" t="s">
        <v>96</v>
      </c>
      <c r="D110" s="178"/>
      <c r="E110" s="121"/>
      <c r="F110" s="171"/>
      <c r="G110" s="171"/>
      <c r="H110" s="171"/>
      <c r="I110" s="112"/>
      <c r="J110" s="43"/>
      <c r="K110" s="40"/>
    </row>
    <row r="111" spans="1:11" x14ac:dyDescent="0.2">
      <c r="A111" s="113" t="s">
        <v>64</v>
      </c>
      <c r="B111" s="116" t="s">
        <v>95</v>
      </c>
      <c r="C111" s="34" t="s">
        <v>96</v>
      </c>
      <c r="D111" s="176" t="s">
        <v>5</v>
      </c>
      <c r="E111" s="119"/>
      <c r="F111" s="169" t="str">
        <f t="shared" ref="F111" si="18">IFERROR(ROUND(AVERAGE(K111:K115),2),"0")</f>
        <v>0</v>
      </c>
      <c r="G111" s="169">
        <f>ROUND(E111*F111,2)</f>
        <v>0</v>
      </c>
      <c r="H111" s="169">
        <f>ROUND(G111*$D$7,2)</f>
        <v>0</v>
      </c>
      <c r="I111" s="110"/>
      <c r="J111" s="43"/>
      <c r="K111" s="40"/>
    </row>
    <row r="112" spans="1:11" x14ac:dyDescent="0.2">
      <c r="A112" s="114"/>
      <c r="B112" s="117"/>
      <c r="C112" s="34" t="s">
        <v>96</v>
      </c>
      <c r="D112" s="177"/>
      <c r="E112" s="120"/>
      <c r="F112" s="170"/>
      <c r="G112" s="170"/>
      <c r="H112" s="170"/>
      <c r="I112" s="111"/>
      <c r="J112" s="43"/>
      <c r="K112" s="40"/>
    </row>
    <row r="113" spans="1:11" x14ac:dyDescent="0.2">
      <c r="A113" s="114"/>
      <c r="B113" s="117"/>
      <c r="C113" s="34" t="s">
        <v>96</v>
      </c>
      <c r="D113" s="177"/>
      <c r="E113" s="120"/>
      <c r="F113" s="170"/>
      <c r="G113" s="170"/>
      <c r="H113" s="170"/>
      <c r="I113" s="111"/>
      <c r="J113" s="43"/>
      <c r="K113" s="40"/>
    </row>
    <row r="114" spans="1:11" x14ac:dyDescent="0.2">
      <c r="A114" s="114"/>
      <c r="B114" s="117"/>
      <c r="C114" s="34" t="s">
        <v>96</v>
      </c>
      <c r="D114" s="177"/>
      <c r="E114" s="120"/>
      <c r="F114" s="170"/>
      <c r="G114" s="170"/>
      <c r="H114" s="170"/>
      <c r="I114" s="111"/>
      <c r="J114" s="43"/>
      <c r="K114" s="40"/>
    </row>
    <row r="115" spans="1:11" x14ac:dyDescent="0.2">
      <c r="A115" s="115"/>
      <c r="B115" s="118"/>
      <c r="C115" s="34" t="s">
        <v>96</v>
      </c>
      <c r="D115" s="178"/>
      <c r="E115" s="121"/>
      <c r="F115" s="171"/>
      <c r="G115" s="171"/>
      <c r="H115" s="171"/>
      <c r="I115" s="112"/>
      <c r="J115" s="43"/>
      <c r="K115" s="40"/>
    </row>
    <row r="116" spans="1:11" ht="12.75" customHeight="1" x14ac:dyDescent="0.2">
      <c r="A116" s="35" t="s">
        <v>65</v>
      </c>
      <c r="B116" s="123" t="s">
        <v>78</v>
      </c>
      <c r="C116" s="124"/>
      <c r="D116" s="124"/>
      <c r="E116" s="124"/>
      <c r="F116" s="125"/>
      <c r="G116" s="161">
        <f>SUM(G117,G124,G131,G138,G145,G152,G159,G166,G173,G180)</f>
        <v>0</v>
      </c>
      <c r="H116" s="161">
        <f>SUM(H117,H124,H131,H138,H145,H152,H159,H166,H173,H180)</f>
        <v>0</v>
      </c>
      <c r="I116" s="42"/>
      <c r="J116" s="29"/>
    </row>
    <row r="117" spans="1:11" ht="12.75" customHeight="1" x14ac:dyDescent="0.2">
      <c r="A117" s="107" t="s">
        <v>66</v>
      </c>
      <c r="B117" s="104" t="s">
        <v>119</v>
      </c>
      <c r="C117" s="179" t="s">
        <v>120</v>
      </c>
      <c r="D117" s="181"/>
      <c r="E117" s="182"/>
      <c r="F117" s="174"/>
      <c r="G117" s="172">
        <f>SUM(G118:G123)</f>
        <v>0</v>
      </c>
      <c r="H117" s="172">
        <f>ROUND(G117*$D$7,2)</f>
        <v>0</v>
      </c>
      <c r="I117" s="104"/>
    </row>
    <row r="118" spans="1:11" x14ac:dyDescent="0.2">
      <c r="A118" s="108"/>
      <c r="B118" s="105"/>
      <c r="C118" s="180" t="s">
        <v>121</v>
      </c>
      <c r="D118" s="44"/>
      <c r="E118" s="45"/>
      <c r="F118" s="40"/>
      <c r="G118" s="174">
        <f t="shared" ref="G118:G123" si="19">ROUND(E118*F118,2)</f>
        <v>0</v>
      </c>
      <c r="H118" s="46"/>
      <c r="I118" s="105"/>
    </row>
    <row r="119" spans="1:11" ht="13.5" customHeight="1" x14ac:dyDescent="0.2">
      <c r="A119" s="108"/>
      <c r="B119" s="105"/>
      <c r="C119" s="180" t="s">
        <v>122</v>
      </c>
      <c r="D119" s="44"/>
      <c r="E119" s="45"/>
      <c r="F119" s="40"/>
      <c r="G119" s="174">
        <f t="shared" si="19"/>
        <v>0</v>
      </c>
      <c r="H119" s="46"/>
      <c r="I119" s="105"/>
    </row>
    <row r="120" spans="1:11" x14ac:dyDescent="0.2">
      <c r="A120" s="108"/>
      <c r="B120" s="105"/>
      <c r="C120" s="180" t="s">
        <v>123</v>
      </c>
      <c r="D120" s="44"/>
      <c r="E120" s="45"/>
      <c r="F120" s="40"/>
      <c r="G120" s="174">
        <f t="shared" si="19"/>
        <v>0</v>
      </c>
      <c r="H120" s="46"/>
      <c r="I120" s="105"/>
    </row>
    <row r="121" spans="1:11" x14ac:dyDescent="0.2">
      <c r="A121" s="108"/>
      <c r="B121" s="105"/>
      <c r="C121" s="180" t="s">
        <v>124</v>
      </c>
      <c r="D121" s="44"/>
      <c r="E121" s="45"/>
      <c r="F121" s="40"/>
      <c r="G121" s="174">
        <f t="shared" si="19"/>
        <v>0</v>
      </c>
      <c r="H121" s="46"/>
      <c r="I121" s="105"/>
    </row>
    <row r="122" spans="1:11" x14ac:dyDescent="0.2">
      <c r="A122" s="108"/>
      <c r="B122" s="105"/>
      <c r="C122" s="46" t="s">
        <v>125</v>
      </c>
      <c r="D122" s="44"/>
      <c r="E122" s="45"/>
      <c r="F122" s="40"/>
      <c r="G122" s="174">
        <f t="shared" si="19"/>
        <v>0</v>
      </c>
      <c r="H122" s="46"/>
      <c r="I122" s="105"/>
    </row>
    <row r="123" spans="1:11" x14ac:dyDescent="0.2">
      <c r="A123" s="109"/>
      <c r="B123" s="106"/>
      <c r="C123" s="46" t="s">
        <v>125</v>
      </c>
      <c r="D123" s="44"/>
      <c r="E123" s="45"/>
      <c r="F123" s="40"/>
      <c r="G123" s="174">
        <f t="shared" si="19"/>
        <v>0</v>
      </c>
      <c r="H123" s="46"/>
      <c r="I123" s="106"/>
    </row>
    <row r="124" spans="1:11" ht="12.75" customHeight="1" x14ac:dyDescent="0.2">
      <c r="A124" s="107" t="s">
        <v>67</v>
      </c>
      <c r="B124" s="104" t="s">
        <v>119</v>
      </c>
      <c r="C124" s="179" t="s">
        <v>120</v>
      </c>
      <c r="D124" s="181"/>
      <c r="E124" s="182"/>
      <c r="F124" s="174"/>
      <c r="G124" s="172">
        <f>SUM(G125:G130)</f>
        <v>0</v>
      </c>
      <c r="H124" s="172">
        <f>ROUND(G124*$D$7,2)</f>
        <v>0</v>
      </c>
      <c r="I124" s="104"/>
    </row>
    <row r="125" spans="1:11" x14ac:dyDescent="0.2">
      <c r="A125" s="108"/>
      <c r="B125" s="105"/>
      <c r="C125" s="180" t="s">
        <v>121</v>
      </c>
      <c r="D125" s="44"/>
      <c r="E125" s="45"/>
      <c r="F125" s="40"/>
      <c r="G125" s="174">
        <f t="shared" ref="G125:G130" si="20">ROUND(E125*F125,2)</f>
        <v>0</v>
      </c>
      <c r="H125" s="46"/>
      <c r="I125" s="105"/>
    </row>
    <row r="126" spans="1:11" x14ac:dyDescent="0.2">
      <c r="A126" s="108"/>
      <c r="B126" s="105"/>
      <c r="C126" s="180" t="s">
        <v>122</v>
      </c>
      <c r="D126" s="44"/>
      <c r="E126" s="45"/>
      <c r="F126" s="40"/>
      <c r="G126" s="174">
        <f t="shared" si="20"/>
        <v>0</v>
      </c>
      <c r="H126" s="46"/>
      <c r="I126" s="105"/>
    </row>
    <row r="127" spans="1:11" x14ac:dyDescent="0.2">
      <c r="A127" s="108"/>
      <c r="B127" s="105"/>
      <c r="C127" s="180" t="s">
        <v>123</v>
      </c>
      <c r="D127" s="44"/>
      <c r="E127" s="45"/>
      <c r="F127" s="40"/>
      <c r="G127" s="174">
        <f t="shared" si="20"/>
        <v>0</v>
      </c>
      <c r="H127" s="46"/>
      <c r="I127" s="105"/>
    </row>
    <row r="128" spans="1:11" x14ac:dyDescent="0.2">
      <c r="A128" s="108"/>
      <c r="B128" s="105"/>
      <c r="C128" s="180" t="s">
        <v>124</v>
      </c>
      <c r="D128" s="44"/>
      <c r="E128" s="45"/>
      <c r="F128" s="40"/>
      <c r="G128" s="174">
        <f t="shared" si="20"/>
        <v>0</v>
      </c>
      <c r="H128" s="46"/>
      <c r="I128" s="105"/>
    </row>
    <row r="129" spans="1:9" x14ac:dyDescent="0.2">
      <c r="A129" s="108"/>
      <c r="B129" s="105"/>
      <c r="C129" s="46" t="s">
        <v>125</v>
      </c>
      <c r="D129" s="44"/>
      <c r="E129" s="45"/>
      <c r="F129" s="40"/>
      <c r="G129" s="174">
        <f t="shared" si="20"/>
        <v>0</v>
      </c>
      <c r="H129" s="46"/>
      <c r="I129" s="105"/>
    </row>
    <row r="130" spans="1:9" x14ac:dyDescent="0.2">
      <c r="A130" s="109"/>
      <c r="B130" s="106"/>
      <c r="C130" s="46" t="s">
        <v>125</v>
      </c>
      <c r="D130" s="44"/>
      <c r="E130" s="45"/>
      <c r="F130" s="40"/>
      <c r="G130" s="174">
        <f t="shared" si="20"/>
        <v>0</v>
      </c>
      <c r="H130" s="46"/>
      <c r="I130" s="106"/>
    </row>
    <row r="131" spans="1:9" ht="12.75" customHeight="1" x14ac:dyDescent="0.2">
      <c r="A131" s="107" t="s">
        <v>68</v>
      </c>
      <c r="B131" s="104" t="s">
        <v>119</v>
      </c>
      <c r="C131" s="179" t="s">
        <v>120</v>
      </c>
      <c r="D131" s="181"/>
      <c r="E131" s="182"/>
      <c r="F131" s="174"/>
      <c r="G131" s="172">
        <f>SUM(G132:G137)</f>
        <v>0</v>
      </c>
      <c r="H131" s="172">
        <f>ROUND(G131*$D$7,2)</f>
        <v>0</v>
      </c>
      <c r="I131" s="104"/>
    </row>
    <row r="132" spans="1:9" x14ac:dyDescent="0.2">
      <c r="A132" s="108"/>
      <c r="B132" s="105"/>
      <c r="C132" s="180" t="s">
        <v>121</v>
      </c>
      <c r="D132" s="44"/>
      <c r="E132" s="45"/>
      <c r="F132" s="40"/>
      <c r="G132" s="174">
        <f t="shared" ref="G132:G137" si="21">ROUND(E132*F132,2)</f>
        <v>0</v>
      </c>
      <c r="H132" s="46"/>
      <c r="I132" s="105"/>
    </row>
    <row r="133" spans="1:9" x14ac:dyDescent="0.2">
      <c r="A133" s="108"/>
      <c r="B133" s="105"/>
      <c r="C133" s="180" t="s">
        <v>122</v>
      </c>
      <c r="D133" s="44"/>
      <c r="E133" s="45"/>
      <c r="F133" s="40"/>
      <c r="G133" s="174">
        <f t="shared" si="21"/>
        <v>0</v>
      </c>
      <c r="H133" s="46"/>
      <c r="I133" s="105"/>
    </row>
    <row r="134" spans="1:9" x14ac:dyDescent="0.2">
      <c r="A134" s="108"/>
      <c r="B134" s="105"/>
      <c r="C134" s="180" t="s">
        <v>123</v>
      </c>
      <c r="D134" s="44"/>
      <c r="E134" s="45"/>
      <c r="F134" s="40"/>
      <c r="G134" s="174">
        <f t="shared" si="21"/>
        <v>0</v>
      </c>
      <c r="H134" s="46"/>
      <c r="I134" s="105"/>
    </row>
    <row r="135" spans="1:9" x14ac:dyDescent="0.2">
      <c r="A135" s="108"/>
      <c r="B135" s="105"/>
      <c r="C135" s="180" t="s">
        <v>124</v>
      </c>
      <c r="D135" s="44"/>
      <c r="E135" s="45"/>
      <c r="F135" s="40"/>
      <c r="G135" s="174">
        <f t="shared" si="21"/>
        <v>0</v>
      </c>
      <c r="H135" s="46"/>
      <c r="I135" s="105"/>
    </row>
    <row r="136" spans="1:9" x14ac:dyDescent="0.2">
      <c r="A136" s="108"/>
      <c r="B136" s="105"/>
      <c r="C136" s="46" t="s">
        <v>125</v>
      </c>
      <c r="D136" s="44"/>
      <c r="E136" s="45"/>
      <c r="F136" s="40"/>
      <c r="G136" s="174">
        <f t="shared" si="21"/>
        <v>0</v>
      </c>
      <c r="H136" s="46"/>
      <c r="I136" s="105"/>
    </row>
    <row r="137" spans="1:9" x14ac:dyDescent="0.2">
      <c r="A137" s="109"/>
      <c r="B137" s="106"/>
      <c r="C137" s="46" t="s">
        <v>125</v>
      </c>
      <c r="D137" s="44"/>
      <c r="E137" s="45"/>
      <c r="F137" s="40"/>
      <c r="G137" s="174">
        <f t="shared" si="21"/>
        <v>0</v>
      </c>
      <c r="H137" s="46"/>
      <c r="I137" s="106"/>
    </row>
    <row r="138" spans="1:9" ht="12.75" customHeight="1" x14ac:dyDescent="0.2">
      <c r="A138" s="107" t="s">
        <v>69</v>
      </c>
      <c r="B138" s="104" t="s">
        <v>119</v>
      </c>
      <c r="C138" s="179" t="s">
        <v>120</v>
      </c>
      <c r="D138" s="181"/>
      <c r="E138" s="182"/>
      <c r="F138" s="174"/>
      <c r="G138" s="172">
        <f>SUM(G139:G144)</f>
        <v>0</v>
      </c>
      <c r="H138" s="172">
        <f>ROUND(G138*$D$7,2)</f>
        <v>0</v>
      </c>
      <c r="I138" s="104"/>
    </row>
    <row r="139" spans="1:9" ht="12.75" customHeight="1" x14ac:dyDescent="0.2">
      <c r="A139" s="108"/>
      <c r="B139" s="105"/>
      <c r="C139" s="180" t="s">
        <v>121</v>
      </c>
      <c r="D139" s="44"/>
      <c r="E139" s="45"/>
      <c r="F139" s="40"/>
      <c r="G139" s="174">
        <f t="shared" ref="G139:G144" si="22">ROUND(E139*F139,2)</f>
        <v>0</v>
      </c>
      <c r="H139" s="46"/>
      <c r="I139" s="105"/>
    </row>
    <row r="140" spans="1:9" ht="12.75" customHeight="1" x14ac:dyDescent="0.2">
      <c r="A140" s="108"/>
      <c r="B140" s="105"/>
      <c r="C140" s="180" t="s">
        <v>122</v>
      </c>
      <c r="D140" s="44"/>
      <c r="E140" s="45"/>
      <c r="F140" s="40"/>
      <c r="G140" s="174">
        <f t="shared" si="22"/>
        <v>0</v>
      </c>
      <c r="H140" s="46"/>
      <c r="I140" s="105"/>
    </row>
    <row r="141" spans="1:9" ht="12.75" customHeight="1" x14ac:dyDescent="0.2">
      <c r="A141" s="108"/>
      <c r="B141" s="105"/>
      <c r="C141" s="180" t="s">
        <v>123</v>
      </c>
      <c r="D141" s="44"/>
      <c r="E141" s="45"/>
      <c r="F141" s="40"/>
      <c r="G141" s="174">
        <f t="shared" si="22"/>
        <v>0</v>
      </c>
      <c r="H141" s="46"/>
      <c r="I141" s="105"/>
    </row>
    <row r="142" spans="1:9" ht="12.75" customHeight="1" x14ac:dyDescent="0.2">
      <c r="A142" s="108"/>
      <c r="B142" s="105"/>
      <c r="C142" s="180" t="s">
        <v>124</v>
      </c>
      <c r="D142" s="44"/>
      <c r="E142" s="45"/>
      <c r="F142" s="40"/>
      <c r="G142" s="174">
        <f t="shared" si="22"/>
        <v>0</v>
      </c>
      <c r="H142" s="46"/>
      <c r="I142" s="105"/>
    </row>
    <row r="143" spans="1:9" ht="12.75" customHeight="1" x14ac:dyDescent="0.2">
      <c r="A143" s="108"/>
      <c r="B143" s="105"/>
      <c r="C143" s="46" t="s">
        <v>125</v>
      </c>
      <c r="D143" s="44"/>
      <c r="E143" s="45"/>
      <c r="F143" s="40"/>
      <c r="G143" s="174">
        <f t="shared" si="22"/>
        <v>0</v>
      </c>
      <c r="H143" s="46"/>
      <c r="I143" s="105"/>
    </row>
    <row r="144" spans="1:9" ht="12.75" customHeight="1" x14ac:dyDescent="0.2">
      <c r="A144" s="109"/>
      <c r="B144" s="106"/>
      <c r="C144" s="46" t="s">
        <v>125</v>
      </c>
      <c r="D144" s="44"/>
      <c r="E144" s="45"/>
      <c r="F144" s="40"/>
      <c r="G144" s="174">
        <f t="shared" si="22"/>
        <v>0</v>
      </c>
      <c r="H144" s="46"/>
      <c r="I144" s="106"/>
    </row>
    <row r="145" spans="1:19" ht="12.75" customHeight="1" x14ac:dyDescent="0.2">
      <c r="A145" s="107" t="s">
        <v>70</v>
      </c>
      <c r="B145" s="104" t="s">
        <v>119</v>
      </c>
      <c r="C145" s="179" t="s">
        <v>120</v>
      </c>
      <c r="D145" s="181"/>
      <c r="E145" s="182"/>
      <c r="F145" s="174"/>
      <c r="G145" s="172">
        <f>SUM(G146:G151)</f>
        <v>0</v>
      </c>
      <c r="H145" s="172">
        <f>ROUND(G145*$D$7,2)</f>
        <v>0</v>
      </c>
      <c r="I145" s="104"/>
    </row>
    <row r="146" spans="1:19" ht="12.75" customHeight="1" x14ac:dyDescent="0.2">
      <c r="A146" s="108"/>
      <c r="B146" s="105"/>
      <c r="C146" s="180" t="s">
        <v>121</v>
      </c>
      <c r="D146" s="44"/>
      <c r="E146" s="45"/>
      <c r="F146" s="40"/>
      <c r="G146" s="174">
        <f t="shared" ref="G146:G151" si="23">ROUND(E146*F146,2)</f>
        <v>0</v>
      </c>
      <c r="H146" s="46"/>
      <c r="I146" s="105"/>
    </row>
    <row r="147" spans="1:19" ht="12.75" customHeight="1" x14ac:dyDescent="0.2">
      <c r="A147" s="108"/>
      <c r="B147" s="105"/>
      <c r="C147" s="180" t="s">
        <v>122</v>
      </c>
      <c r="D147" s="44"/>
      <c r="E147" s="45"/>
      <c r="F147" s="40"/>
      <c r="G147" s="174">
        <f t="shared" si="23"/>
        <v>0</v>
      </c>
      <c r="H147" s="46"/>
      <c r="I147" s="105"/>
    </row>
    <row r="148" spans="1:19" ht="12.75" customHeight="1" x14ac:dyDescent="0.2">
      <c r="A148" s="108"/>
      <c r="B148" s="105"/>
      <c r="C148" s="180" t="s">
        <v>123</v>
      </c>
      <c r="D148" s="44"/>
      <c r="E148" s="45"/>
      <c r="F148" s="40"/>
      <c r="G148" s="174">
        <f t="shared" si="23"/>
        <v>0</v>
      </c>
      <c r="H148" s="46"/>
      <c r="I148" s="105"/>
    </row>
    <row r="149" spans="1:19" ht="12.75" customHeight="1" x14ac:dyDescent="0.2">
      <c r="A149" s="108"/>
      <c r="B149" s="105"/>
      <c r="C149" s="180" t="s">
        <v>124</v>
      </c>
      <c r="D149" s="44"/>
      <c r="E149" s="45"/>
      <c r="F149" s="40"/>
      <c r="G149" s="174">
        <f t="shared" si="23"/>
        <v>0</v>
      </c>
      <c r="H149" s="46"/>
      <c r="I149" s="105"/>
    </row>
    <row r="150" spans="1:19" ht="12.75" customHeight="1" x14ac:dyDescent="0.2">
      <c r="A150" s="108"/>
      <c r="B150" s="105"/>
      <c r="C150" s="46" t="s">
        <v>125</v>
      </c>
      <c r="D150" s="44"/>
      <c r="E150" s="45"/>
      <c r="F150" s="40"/>
      <c r="G150" s="174">
        <f t="shared" si="23"/>
        <v>0</v>
      </c>
      <c r="H150" s="46"/>
      <c r="I150" s="105"/>
    </row>
    <row r="151" spans="1:19" ht="12.75" customHeight="1" x14ac:dyDescent="0.2">
      <c r="A151" s="109"/>
      <c r="B151" s="106"/>
      <c r="C151" s="46" t="s">
        <v>125</v>
      </c>
      <c r="D151" s="44"/>
      <c r="E151" s="45"/>
      <c r="F151" s="40"/>
      <c r="G151" s="174">
        <f t="shared" si="23"/>
        <v>0</v>
      </c>
      <c r="H151" s="46"/>
      <c r="I151" s="106"/>
    </row>
    <row r="152" spans="1:19" ht="12.75" customHeight="1" x14ac:dyDescent="0.25">
      <c r="A152" s="107" t="s">
        <v>72</v>
      </c>
      <c r="B152" s="104" t="s">
        <v>119</v>
      </c>
      <c r="C152" s="179" t="s">
        <v>120</v>
      </c>
      <c r="D152" s="181"/>
      <c r="E152" s="182"/>
      <c r="F152" s="174"/>
      <c r="G152" s="172">
        <f>SUM(G153:G158)</f>
        <v>0</v>
      </c>
      <c r="H152" s="172">
        <f>ROUND(G152*$D$7,2)</f>
        <v>0</v>
      </c>
      <c r="I152" s="104"/>
      <c r="K152"/>
      <c r="L152"/>
      <c r="M152"/>
      <c r="N152"/>
      <c r="O152"/>
      <c r="P152"/>
      <c r="Q152"/>
      <c r="R152"/>
      <c r="S152"/>
    </row>
    <row r="153" spans="1:19" ht="12.75" customHeight="1" x14ac:dyDescent="0.25">
      <c r="A153" s="108"/>
      <c r="B153" s="105"/>
      <c r="C153" s="180" t="s">
        <v>121</v>
      </c>
      <c r="D153" s="44"/>
      <c r="E153" s="45"/>
      <c r="F153" s="40"/>
      <c r="G153" s="174">
        <f t="shared" ref="G153:G158" si="24">ROUND(E153*F153,2)</f>
        <v>0</v>
      </c>
      <c r="H153" s="46"/>
      <c r="I153" s="105"/>
      <c r="K153"/>
      <c r="L153"/>
      <c r="M153"/>
      <c r="N153"/>
      <c r="O153"/>
      <c r="P153"/>
      <c r="Q153"/>
      <c r="R153"/>
      <c r="S153"/>
    </row>
    <row r="154" spans="1:19" ht="12.75" customHeight="1" x14ac:dyDescent="0.25">
      <c r="A154" s="108"/>
      <c r="B154" s="105"/>
      <c r="C154" s="180" t="s">
        <v>122</v>
      </c>
      <c r="D154" s="44"/>
      <c r="E154" s="45"/>
      <c r="F154" s="40"/>
      <c r="G154" s="174">
        <f t="shared" si="24"/>
        <v>0</v>
      </c>
      <c r="H154" s="46"/>
      <c r="I154" s="105"/>
      <c r="K154"/>
      <c r="L154"/>
      <c r="M154"/>
      <c r="N154"/>
      <c r="O154"/>
      <c r="P154"/>
      <c r="Q154"/>
      <c r="R154"/>
      <c r="S154"/>
    </row>
    <row r="155" spans="1:19" ht="12.75" customHeight="1" x14ac:dyDescent="0.25">
      <c r="A155" s="108"/>
      <c r="B155" s="105"/>
      <c r="C155" s="180" t="s">
        <v>123</v>
      </c>
      <c r="D155" s="44"/>
      <c r="E155" s="45"/>
      <c r="F155" s="40"/>
      <c r="G155" s="174">
        <f t="shared" si="24"/>
        <v>0</v>
      </c>
      <c r="H155" s="46"/>
      <c r="I155" s="105"/>
      <c r="K155"/>
      <c r="L155"/>
      <c r="M155"/>
      <c r="N155"/>
      <c r="O155"/>
      <c r="P155"/>
      <c r="Q155"/>
      <c r="R155"/>
      <c r="S155"/>
    </row>
    <row r="156" spans="1:19" ht="12.75" customHeight="1" x14ac:dyDescent="0.25">
      <c r="A156" s="108"/>
      <c r="B156" s="105"/>
      <c r="C156" s="180" t="s">
        <v>124</v>
      </c>
      <c r="D156" s="44"/>
      <c r="E156" s="45"/>
      <c r="F156" s="40"/>
      <c r="G156" s="174">
        <f t="shared" si="24"/>
        <v>0</v>
      </c>
      <c r="H156" s="46"/>
      <c r="I156" s="105"/>
      <c r="K156"/>
      <c r="L156"/>
      <c r="M156"/>
      <c r="N156"/>
      <c r="O156"/>
      <c r="P156"/>
      <c r="Q156"/>
      <c r="R156"/>
      <c r="S156"/>
    </row>
    <row r="157" spans="1:19" ht="12.75" customHeight="1" x14ac:dyDescent="0.25">
      <c r="A157" s="108"/>
      <c r="B157" s="105"/>
      <c r="C157" s="46" t="s">
        <v>125</v>
      </c>
      <c r="D157" s="44"/>
      <c r="E157" s="45"/>
      <c r="F157" s="40"/>
      <c r="G157" s="174">
        <f t="shared" si="24"/>
        <v>0</v>
      </c>
      <c r="H157" s="46"/>
      <c r="I157" s="105"/>
      <c r="K157"/>
      <c r="L157"/>
      <c r="M157"/>
      <c r="N157"/>
      <c r="O157"/>
      <c r="P157"/>
      <c r="Q157"/>
      <c r="R157"/>
      <c r="S157"/>
    </row>
    <row r="158" spans="1:19" ht="12.75" customHeight="1" x14ac:dyDescent="0.25">
      <c r="A158" s="109"/>
      <c r="B158" s="106"/>
      <c r="C158" s="46" t="s">
        <v>125</v>
      </c>
      <c r="D158" s="44"/>
      <c r="E158" s="45"/>
      <c r="F158" s="40"/>
      <c r="G158" s="174">
        <f t="shared" si="24"/>
        <v>0</v>
      </c>
      <c r="H158" s="46"/>
      <c r="I158" s="106"/>
      <c r="K158"/>
      <c r="L158"/>
      <c r="M158"/>
      <c r="N158"/>
      <c r="O158"/>
      <c r="P158"/>
      <c r="Q158"/>
      <c r="R158"/>
      <c r="S158"/>
    </row>
    <row r="159" spans="1:19" ht="12.75" customHeight="1" x14ac:dyDescent="0.25">
      <c r="A159" s="107" t="s">
        <v>73</v>
      </c>
      <c r="B159" s="104" t="s">
        <v>119</v>
      </c>
      <c r="C159" s="179" t="s">
        <v>120</v>
      </c>
      <c r="D159" s="181"/>
      <c r="E159" s="182"/>
      <c r="F159" s="174"/>
      <c r="G159" s="172">
        <f>SUM(G160:G165)</f>
        <v>0</v>
      </c>
      <c r="H159" s="172">
        <f>ROUND(G159*$D$7,2)</f>
        <v>0</v>
      </c>
      <c r="I159" s="104"/>
      <c r="K159"/>
      <c r="L159"/>
      <c r="M159"/>
      <c r="N159"/>
      <c r="O159"/>
      <c r="P159"/>
      <c r="Q159"/>
      <c r="R159"/>
      <c r="S159"/>
    </row>
    <row r="160" spans="1:19" ht="12.75" customHeight="1" x14ac:dyDescent="0.25">
      <c r="A160" s="108"/>
      <c r="B160" s="105"/>
      <c r="C160" s="180" t="s">
        <v>121</v>
      </c>
      <c r="D160" s="44"/>
      <c r="E160" s="45"/>
      <c r="F160" s="40"/>
      <c r="G160" s="174">
        <f t="shared" ref="G160:G165" si="25">ROUND(E160*F160,2)</f>
        <v>0</v>
      </c>
      <c r="H160" s="46"/>
      <c r="I160" s="105"/>
      <c r="K160"/>
      <c r="L160"/>
      <c r="M160"/>
      <c r="N160"/>
      <c r="O160"/>
      <c r="P160"/>
      <c r="Q160"/>
      <c r="R160"/>
      <c r="S160"/>
    </row>
    <row r="161" spans="1:19" ht="12.75" customHeight="1" x14ac:dyDescent="0.25">
      <c r="A161" s="108"/>
      <c r="B161" s="105"/>
      <c r="C161" s="180" t="s">
        <v>122</v>
      </c>
      <c r="D161" s="44"/>
      <c r="E161" s="45"/>
      <c r="F161" s="40"/>
      <c r="G161" s="174">
        <f t="shared" si="25"/>
        <v>0</v>
      </c>
      <c r="H161" s="46"/>
      <c r="I161" s="105"/>
      <c r="K161"/>
      <c r="L161"/>
      <c r="M161"/>
      <c r="N161"/>
      <c r="O161"/>
      <c r="P161"/>
      <c r="Q161"/>
      <c r="R161"/>
      <c r="S161"/>
    </row>
    <row r="162" spans="1:19" ht="12.75" customHeight="1" x14ac:dyDescent="0.25">
      <c r="A162" s="108"/>
      <c r="B162" s="105"/>
      <c r="C162" s="180" t="s">
        <v>123</v>
      </c>
      <c r="D162" s="44"/>
      <c r="E162" s="45"/>
      <c r="F162" s="40"/>
      <c r="G162" s="174">
        <f t="shared" si="25"/>
        <v>0</v>
      </c>
      <c r="H162" s="46"/>
      <c r="I162" s="105"/>
      <c r="K162"/>
      <c r="L162"/>
      <c r="M162"/>
      <c r="N162"/>
      <c r="O162"/>
      <c r="P162"/>
      <c r="Q162"/>
      <c r="R162"/>
      <c r="S162"/>
    </row>
    <row r="163" spans="1:19" ht="12.75" customHeight="1" x14ac:dyDescent="0.25">
      <c r="A163" s="108"/>
      <c r="B163" s="105"/>
      <c r="C163" s="180" t="s">
        <v>124</v>
      </c>
      <c r="D163" s="44"/>
      <c r="E163" s="45"/>
      <c r="F163" s="40"/>
      <c r="G163" s="174">
        <f t="shared" si="25"/>
        <v>0</v>
      </c>
      <c r="H163" s="46"/>
      <c r="I163" s="105"/>
      <c r="K163"/>
      <c r="L163"/>
      <c r="M163"/>
      <c r="N163"/>
      <c r="O163"/>
      <c r="P163"/>
      <c r="Q163"/>
      <c r="R163"/>
      <c r="S163"/>
    </row>
    <row r="164" spans="1:19" ht="12.75" customHeight="1" x14ac:dyDescent="0.25">
      <c r="A164" s="108"/>
      <c r="B164" s="105"/>
      <c r="C164" s="46" t="s">
        <v>125</v>
      </c>
      <c r="D164" s="44"/>
      <c r="E164" s="45"/>
      <c r="F164" s="40"/>
      <c r="G164" s="174">
        <f t="shared" si="25"/>
        <v>0</v>
      </c>
      <c r="H164" s="46"/>
      <c r="I164" s="105"/>
      <c r="K164"/>
      <c r="L164"/>
      <c r="M164"/>
      <c r="N164"/>
      <c r="O164"/>
      <c r="P164"/>
      <c r="Q164"/>
      <c r="R164"/>
      <c r="S164"/>
    </row>
    <row r="165" spans="1:19" ht="12.75" customHeight="1" x14ac:dyDescent="0.25">
      <c r="A165" s="109"/>
      <c r="B165" s="106"/>
      <c r="C165" s="46" t="s">
        <v>125</v>
      </c>
      <c r="D165" s="44"/>
      <c r="E165" s="45"/>
      <c r="F165" s="40"/>
      <c r="G165" s="174">
        <f t="shared" si="25"/>
        <v>0</v>
      </c>
      <c r="H165" s="46"/>
      <c r="I165" s="106"/>
      <c r="K165"/>
      <c r="L165"/>
      <c r="M165"/>
      <c r="N165"/>
      <c r="O165"/>
      <c r="P165"/>
      <c r="Q165"/>
      <c r="R165"/>
      <c r="S165"/>
    </row>
    <row r="166" spans="1:19" ht="12.75" customHeight="1" x14ac:dyDescent="0.25">
      <c r="A166" s="107" t="s">
        <v>74</v>
      </c>
      <c r="B166" s="104" t="s">
        <v>119</v>
      </c>
      <c r="C166" s="179" t="s">
        <v>120</v>
      </c>
      <c r="D166" s="181"/>
      <c r="E166" s="182"/>
      <c r="F166" s="174"/>
      <c r="G166" s="172">
        <f>SUM(G167:G172)</f>
        <v>0</v>
      </c>
      <c r="H166" s="172">
        <f>ROUND(G166*$D$7,2)</f>
        <v>0</v>
      </c>
      <c r="I166" s="104"/>
      <c r="K166"/>
      <c r="L166"/>
      <c r="M166"/>
      <c r="N166"/>
      <c r="O166"/>
      <c r="P166"/>
      <c r="Q166"/>
      <c r="R166"/>
      <c r="S166"/>
    </row>
    <row r="167" spans="1:19" ht="12.75" customHeight="1" x14ac:dyDescent="0.25">
      <c r="A167" s="108"/>
      <c r="B167" s="105"/>
      <c r="C167" s="180" t="s">
        <v>121</v>
      </c>
      <c r="D167" s="44"/>
      <c r="E167" s="45"/>
      <c r="F167" s="40"/>
      <c r="G167" s="174">
        <f t="shared" ref="G167:G172" si="26">ROUND(E167*F167,2)</f>
        <v>0</v>
      </c>
      <c r="H167" s="46"/>
      <c r="I167" s="105"/>
      <c r="K167"/>
      <c r="L167"/>
      <c r="M167"/>
      <c r="N167"/>
      <c r="O167"/>
      <c r="P167"/>
      <c r="Q167"/>
      <c r="R167"/>
      <c r="S167"/>
    </row>
    <row r="168" spans="1:19" ht="12.75" customHeight="1" x14ac:dyDescent="0.25">
      <c r="A168" s="108"/>
      <c r="B168" s="105"/>
      <c r="C168" s="180" t="s">
        <v>122</v>
      </c>
      <c r="D168" s="44"/>
      <c r="E168" s="45"/>
      <c r="F168" s="40"/>
      <c r="G168" s="174">
        <f t="shared" si="26"/>
        <v>0</v>
      </c>
      <c r="H168" s="46"/>
      <c r="I168" s="105"/>
      <c r="K168"/>
      <c r="L168"/>
      <c r="M168"/>
      <c r="N168"/>
      <c r="O168"/>
      <c r="P168"/>
      <c r="Q168"/>
      <c r="R168"/>
      <c r="S168"/>
    </row>
    <row r="169" spans="1:19" ht="12.75" customHeight="1" x14ac:dyDescent="0.25">
      <c r="A169" s="108"/>
      <c r="B169" s="105"/>
      <c r="C169" s="180" t="s">
        <v>123</v>
      </c>
      <c r="D169" s="44"/>
      <c r="E169" s="45"/>
      <c r="F169" s="40"/>
      <c r="G169" s="174">
        <f t="shared" si="26"/>
        <v>0</v>
      </c>
      <c r="H169" s="46"/>
      <c r="I169" s="105"/>
      <c r="K169"/>
      <c r="L169"/>
      <c r="M169"/>
      <c r="N169"/>
      <c r="O169"/>
      <c r="P169"/>
      <c r="Q169"/>
      <c r="R169"/>
      <c r="S169"/>
    </row>
    <row r="170" spans="1:19" ht="12.75" customHeight="1" x14ac:dyDescent="0.25">
      <c r="A170" s="108"/>
      <c r="B170" s="105"/>
      <c r="C170" s="180" t="s">
        <v>124</v>
      </c>
      <c r="D170" s="44"/>
      <c r="E170" s="45"/>
      <c r="F170" s="40"/>
      <c r="G170" s="174">
        <f t="shared" si="26"/>
        <v>0</v>
      </c>
      <c r="H170" s="46"/>
      <c r="I170" s="105"/>
      <c r="K170"/>
      <c r="L170"/>
      <c r="M170"/>
      <c r="N170"/>
      <c r="O170"/>
      <c r="P170"/>
      <c r="Q170"/>
      <c r="R170"/>
      <c r="S170"/>
    </row>
    <row r="171" spans="1:19" ht="12.75" customHeight="1" x14ac:dyDescent="0.25">
      <c r="A171" s="108"/>
      <c r="B171" s="105"/>
      <c r="C171" s="46" t="s">
        <v>125</v>
      </c>
      <c r="D171" s="44"/>
      <c r="E171" s="45"/>
      <c r="F171" s="40"/>
      <c r="G171" s="174">
        <f t="shared" si="26"/>
        <v>0</v>
      </c>
      <c r="H171" s="46"/>
      <c r="I171" s="105"/>
      <c r="K171"/>
      <c r="L171"/>
      <c r="M171"/>
      <c r="N171"/>
      <c r="O171"/>
      <c r="P171"/>
      <c r="Q171"/>
      <c r="R171"/>
      <c r="S171"/>
    </row>
    <row r="172" spans="1:19" ht="12.75" customHeight="1" x14ac:dyDescent="0.25">
      <c r="A172" s="109"/>
      <c r="B172" s="106"/>
      <c r="C172" s="46" t="s">
        <v>125</v>
      </c>
      <c r="D172" s="44"/>
      <c r="E172" s="45"/>
      <c r="F172" s="40"/>
      <c r="G172" s="174">
        <f t="shared" si="26"/>
        <v>0</v>
      </c>
      <c r="H172" s="46"/>
      <c r="I172" s="106"/>
      <c r="K172"/>
      <c r="L172"/>
      <c r="M172"/>
      <c r="N172"/>
      <c r="O172"/>
      <c r="P172"/>
      <c r="Q172"/>
      <c r="R172"/>
      <c r="S172"/>
    </row>
    <row r="173" spans="1:19" ht="12.75" customHeight="1" x14ac:dyDescent="0.25">
      <c r="A173" s="107" t="s">
        <v>75</v>
      </c>
      <c r="B173" s="104" t="s">
        <v>119</v>
      </c>
      <c r="C173" s="179" t="s">
        <v>120</v>
      </c>
      <c r="D173" s="181"/>
      <c r="E173" s="182"/>
      <c r="F173" s="174"/>
      <c r="G173" s="172">
        <f>SUM(G174:G179)</f>
        <v>0</v>
      </c>
      <c r="H173" s="172">
        <f>ROUND(G173*$D$7,2)</f>
        <v>0</v>
      </c>
      <c r="I173" s="104"/>
      <c r="K173"/>
      <c r="L173"/>
      <c r="M173"/>
      <c r="N173"/>
      <c r="O173"/>
      <c r="P173"/>
      <c r="Q173"/>
      <c r="R173"/>
      <c r="S173"/>
    </row>
    <row r="174" spans="1:19" ht="12.75" customHeight="1" x14ac:dyDescent="0.25">
      <c r="A174" s="108"/>
      <c r="B174" s="105"/>
      <c r="C174" s="180" t="s">
        <v>121</v>
      </c>
      <c r="D174" s="44"/>
      <c r="E174" s="45"/>
      <c r="F174" s="40"/>
      <c r="G174" s="174">
        <f t="shared" ref="G174:G179" si="27">ROUND(E174*F174,2)</f>
        <v>0</v>
      </c>
      <c r="H174" s="46"/>
      <c r="I174" s="105"/>
      <c r="K174"/>
      <c r="L174"/>
      <c r="M174"/>
      <c r="N174"/>
      <c r="O174"/>
      <c r="P174"/>
      <c r="Q174"/>
      <c r="R174"/>
      <c r="S174"/>
    </row>
    <row r="175" spans="1:19" ht="12.75" customHeight="1" x14ac:dyDescent="0.25">
      <c r="A175" s="108"/>
      <c r="B175" s="105"/>
      <c r="C175" s="180" t="s">
        <v>122</v>
      </c>
      <c r="D175" s="44"/>
      <c r="E175" s="45"/>
      <c r="F175" s="40"/>
      <c r="G175" s="174">
        <f t="shared" si="27"/>
        <v>0</v>
      </c>
      <c r="H175" s="46"/>
      <c r="I175" s="105"/>
      <c r="K175"/>
      <c r="L175"/>
      <c r="M175"/>
      <c r="N175"/>
      <c r="O175"/>
      <c r="P175"/>
      <c r="Q175"/>
      <c r="R175"/>
      <c r="S175"/>
    </row>
    <row r="176" spans="1:19" ht="12.75" customHeight="1" x14ac:dyDescent="0.25">
      <c r="A176" s="108"/>
      <c r="B176" s="105"/>
      <c r="C176" s="180" t="s">
        <v>123</v>
      </c>
      <c r="D176" s="44"/>
      <c r="E176" s="45"/>
      <c r="F176" s="40"/>
      <c r="G176" s="174">
        <f t="shared" si="27"/>
        <v>0</v>
      </c>
      <c r="H176" s="46"/>
      <c r="I176" s="105"/>
      <c r="K176"/>
      <c r="L176"/>
      <c r="M176"/>
      <c r="N176"/>
      <c r="O176"/>
      <c r="P176"/>
      <c r="Q176"/>
      <c r="R176"/>
      <c r="S176"/>
    </row>
    <row r="177" spans="1:19" ht="12.75" customHeight="1" x14ac:dyDescent="0.25">
      <c r="A177" s="108"/>
      <c r="B177" s="105"/>
      <c r="C177" s="180" t="s">
        <v>124</v>
      </c>
      <c r="D177" s="44"/>
      <c r="E177" s="45"/>
      <c r="F177" s="40"/>
      <c r="G177" s="174">
        <f t="shared" si="27"/>
        <v>0</v>
      </c>
      <c r="H177" s="46"/>
      <c r="I177" s="105"/>
      <c r="K177"/>
      <c r="L177"/>
      <c r="M177"/>
      <c r="N177"/>
      <c r="O177"/>
      <c r="P177"/>
      <c r="Q177"/>
      <c r="R177"/>
      <c r="S177"/>
    </row>
    <row r="178" spans="1:19" ht="12.75" customHeight="1" x14ac:dyDescent="0.25">
      <c r="A178" s="108"/>
      <c r="B178" s="105"/>
      <c r="C178" s="46" t="s">
        <v>125</v>
      </c>
      <c r="D178" s="44"/>
      <c r="E178" s="45"/>
      <c r="F178" s="40"/>
      <c r="G178" s="174">
        <f t="shared" si="27"/>
        <v>0</v>
      </c>
      <c r="H178" s="46"/>
      <c r="I178" s="105"/>
      <c r="K178"/>
      <c r="L178"/>
      <c r="M178"/>
      <c r="N178"/>
      <c r="O178"/>
      <c r="P178"/>
      <c r="Q178"/>
      <c r="R178"/>
      <c r="S178"/>
    </row>
    <row r="179" spans="1:19" ht="12.75" customHeight="1" x14ac:dyDescent="0.25">
      <c r="A179" s="109"/>
      <c r="B179" s="106"/>
      <c r="C179" s="46" t="s">
        <v>125</v>
      </c>
      <c r="D179" s="44"/>
      <c r="E179" s="45"/>
      <c r="F179" s="40"/>
      <c r="G179" s="174">
        <f t="shared" si="27"/>
        <v>0</v>
      </c>
      <c r="H179" s="46"/>
      <c r="I179" s="106"/>
      <c r="K179"/>
      <c r="L179"/>
      <c r="M179"/>
      <c r="N179"/>
      <c r="O179"/>
      <c r="P179"/>
      <c r="Q179"/>
      <c r="R179"/>
      <c r="S179"/>
    </row>
    <row r="180" spans="1:19" ht="12.75" customHeight="1" x14ac:dyDescent="0.25">
      <c r="A180" s="107" t="s">
        <v>76</v>
      </c>
      <c r="B180" s="104" t="s">
        <v>119</v>
      </c>
      <c r="C180" s="179" t="s">
        <v>120</v>
      </c>
      <c r="D180" s="181"/>
      <c r="E180" s="182"/>
      <c r="F180" s="174"/>
      <c r="G180" s="172">
        <f>SUM(G181:G186)</f>
        <v>0</v>
      </c>
      <c r="H180" s="172">
        <f>ROUND(G180*$D$7,2)</f>
        <v>0</v>
      </c>
      <c r="I180" s="104"/>
      <c r="K180"/>
      <c r="L180"/>
      <c r="M180"/>
      <c r="N180"/>
      <c r="O180"/>
      <c r="P180"/>
      <c r="Q180"/>
      <c r="R180"/>
      <c r="S180"/>
    </row>
    <row r="181" spans="1:19" ht="12.75" customHeight="1" x14ac:dyDescent="0.25">
      <c r="A181" s="108"/>
      <c r="B181" s="105"/>
      <c r="C181" s="180" t="s">
        <v>121</v>
      </c>
      <c r="D181" s="44"/>
      <c r="E181" s="45"/>
      <c r="F181" s="40"/>
      <c r="G181" s="174">
        <f t="shared" ref="G181:G186" si="28">ROUND(E181*F181,2)</f>
        <v>0</v>
      </c>
      <c r="H181" s="46"/>
      <c r="I181" s="105"/>
      <c r="K181"/>
      <c r="L181"/>
      <c r="M181"/>
      <c r="N181"/>
      <c r="O181"/>
      <c r="P181"/>
      <c r="Q181"/>
      <c r="R181"/>
      <c r="S181"/>
    </row>
    <row r="182" spans="1:19" ht="12.75" customHeight="1" x14ac:dyDescent="0.25">
      <c r="A182" s="108"/>
      <c r="B182" s="105"/>
      <c r="C182" s="180" t="s">
        <v>122</v>
      </c>
      <c r="D182" s="44"/>
      <c r="E182" s="45"/>
      <c r="F182" s="40"/>
      <c r="G182" s="174">
        <f t="shared" si="28"/>
        <v>0</v>
      </c>
      <c r="H182" s="46"/>
      <c r="I182" s="105"/>
      <c r="K182"/>
      <c r="L182"/>
      <c r="M182"/>
      <c r="N182"/>
      <c r="O182"/>
      <c r="P182"/>
      <c r="Q182"/>
      <c r="R182"/>
      <c r="S182"/>
    </row>
    <row r="183" spans="1:19" ht="12.75" customHeight="1" x14ac:dyDescent="0.25">
      <c r="A183" s="108"/>
      <c r="B183" s="105"/>
      <c r="C183" s="180" t="s">
        <v>123</v>
      </c>
      <c r="D183" s="44"/>
      <c r="E183" s="45"/>
      <c r="F183" s="40"/>
      <c r="G183" s="174">
        <f t="shared" si="28"/>
        <v>0</v>
      </c>
      <c r="H183" s="46"/>
      <c r="I183" s="105"/>
      <c r="K183"/>
      <c r="L183"/>
      <c r="M183"/>
      <c r="N183"/>
      <c r="O183"/>
      <c r="P183"/>
      <c r="Q183"/>
      <c r="R183"/>
      <c r="S183"/>
    </row>
    <row r="184" spans="1:19" ht="15" x14ac:dyDescent="0.25">
      <c r="A184" s="108"/>
      <c r="B184" s="105"/>
      <c r="C184" s="180" t="s">
        <v>124</v>
      </c>
      <c r="D184" s="44"/>
      <c r="E184" s="45"/>
      <c r="F184" s="40"/>
      <c r="G184" s="174">
        <f t="shared" si="28"/>
        <v>0</v>
      </c>
      <c r="H184" s="46"/>
      <c r="I184" s="105"/>
      <c r="K184"/>
      <c r="L184"/>
      <c r="M184"/>
      <c r="N184"/>
      <c r="O184"/>
      <c r="P184"/>
      <c r="Q184"/>
      <c r="R184"/>
      <c r="S184"/>
    </row>
    <row r="185" spans="1:19" ht="15" x14ac:dyDescent="0.25">
      <c r="A185" s="108"/>
      <c r="B185" s="105"/>
      <c r="C185" s="46" t="s">
        <v>125</v>
      </c>
      <c r="D185" s="44"/>
      <c r="E185" s="45"/>
      <c r="F185" s="40"/>
      <c r="G185" s="174">
        <f t="shared" si="28"/>
        <v>0</v>
      </c>
      <c r="H185" s="46"/>
      <c r="I185" s="105"/>
      <c r="K185"/>
      <c r="L185"/>
      <c r="M185"/>
      <c r="N185"/>
      <c r="O185"/>
      <c r="P185"/>
      <c r="Q185"/>
      <c r="R185"/>
      <c r="S185"/>
    </row>
    <row r="186" spans="1:19" ht="15" x14ac:dyDescent="0.25">
      <c r="A186" s="109"/>
      <c r="B186" s="106"/>
      <c r="C186" s="46" t="s">
        <v>125</v>
      </c>
      <c r="D186" s="44"/>
      <c r="E186" s="45"/>
      <c r="F186" s="40"/>
      <c r="G186" s="174">
        <f t="shared" si="28"/>
        <v>0</v>
      </c>
      <c r="H186" s="46"/>
      <c r="I186" s="106"/>
      <c r="K186"/>
      <c r="L186"/>
      <c r="M186"/>
      <c r="N186"/>
      <c r="O186"/>
      <c r="P186"/>
      <c r="Q186"/>
      <c r="R186"/>
      <c r="S186"/>
    </row>
    <row r="187" spans="1:19" s="59" customFormat="1" ht="15" x14ac:dyDescent="0.25">
      <c r="A187" s="136" t="s">
        <v>43</v>
      </c>
      <c r="B187" s="137"/>
      <c r="C187" s="137"/>
      <c r="D187" s="137"/>
      <c r="E187" s="137"/>
      <c r="F187" s="138"/>
      <c r="G187" s="163">
        <f>G10+G21</f>
        <v>0</v>
      </c>
      <c r="H187" s="163">
        <f>H10+H21</f>
        <v>0</v>
      </c>
      <c r="I187" s="68"/>
      <c r="J187" s="58"/>
      <c r="K187"/>
      <c r="L187"/>
      <c r="M187"/>
      <c r="N187"/>
      <c r="O187"/>
      <c r="P187"/>
      <c r="Q187"/>
      <c r="R187"/>
      <c r="S187"/>
    </row>
    <row r="188" spans="1:19" x14ac:dyDescent="0.2">
      <c r="G188" s="47"/>
      <c r="H188" s="47"/>
    </row>
  </sheetData>
  <sheetProtection algorithmName="SHA-512" hashValue="f8DaOMdZ7ciQWEM2w28+XN22Am2cKSZVP40tcbYtVMdLD/f72lXq3iPELEtXgVGrfwGaF08wQ3rI2V50q1LCDQ==" saltValue="8WEovUGDpPEZOOJSQha/Pg==" spinCount="100000" sheet="1" formatRows="0"/>
  <mergeCells count="177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D6:I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C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F49"/>
    <mergeCell ref="B50:C50"/>
    <mergeCell ref="B63:C63"/>
    <mergeCell ref="B64:C64"/>
    <mergeCell ref="B65:F65"/>
    <mergeCell ref="A66:A70"/>
    <mergeCell ref="B66:B70"/>
    <mergeCell ref="D66:D70"/>
    <mergeCell ref="E66:E70"/>
    <mergeCell ref="F66:F70"/>
    <mergeCell ref="B57:C57"/>
    <mergeCell ref="B58:C58"/>
    <mergeCell ref="B59:C59"/>
    <mergeCell ref="B60:C60"/>
    <mergeCell ref="B61:C61"/>
    <mergeCell ref="B62:C62"/>
    <mergeCell ref="G66:G70"/>
    <mergeCell ref="H66:H70"/>
    <mergeCell ref="I66:I70"/>
    <mergeCell ref="A71:A75"/>
    <mergeCell ref="B71:B75"/>
    <mergeCell ref="D71:D75"/>
    <mergeCell ref="E71:E75"/>
    <mergeCell ref="F71:F75"/>
    <mergeCell ref="G71:G75"/>
    <mergeCell ref="H71:H75"/>
    <mergeCell ref="I71:I75"/>
    <mergeCell ref="A76:A80"/>
    <mergeCell ref="B76:B80"/>
    <mergeCell ref="D76:D80"/>
    <mergeCell ref="E76:E80"/>
    <mergeCell ref="F76:F80"/>
    <mergeCell ref="G76:G80"/>
    <mergeCell ref="H76:H80"/>
    <mergeCell ref="I76:I80"/>
    <mergeCell ref="H81:H85"/>
    <mergeCell ref="I81:I85"/>
    <mergeCell ref="A86:A90"/>
    <mergeCell ref="B86:B90"/>
    <mergeCell ref="D86:D90"/>
    <mergeCell ref="E86:E90"/>
    <mergeCell ref="F86:F90"/>
    <mergeCell ref="G86:G90"/>
    <mergeCell ref="H86:H90"/>
    <mergeCell ref="I86:I90"/>
    <mergeCell ref="A81:A85"/>
    <mergeCell ref="B81:B85"/>
    <mergeCell ref="D81:D85"/>
    <mergeCell ref="E81:E85"/>
    <mergeCell ref="F81:F85"/>
    <mergeCell ref="G81:G85"/>
    <mergeCell ref="H91:H95"/>
    <mergeCell ref="I91:I95"/>
    <mergeCell ref="A96:A100"/>
    <mergeCell ref="B96:B100"/>
    <mergeCell ref="D96:D100"/>
    <mergeCell ref="E96:E100"/>
    <mergeCell ref="F96:F100"/>
    <mergeCell ref="G96:G100"/>
    <mergeCell ref="H96:H100"/>
    <mergeCell ref="I96:I100"/>
    <mergeCell ref="A91:A95"/>
    <mergeCell ref="B91:B95"/>
    <mergeCell ref="D91:D95"/>
    <mergeCell ref="E91:E95"/>
    <mergeCell ref="F91:F95"/>
    <mergeCell ref="G91:G95"/>
    <mergeCell ref="H101:H105"/>
    <mergeCell ref="I101:I105"/>
    <mergeCell ref="A106:A110"/>
    <mergeCell ref="B106:B110"/>
    <mergeCell ref="D106:D110"/>
    <mergeCell ref="E106:E110"/>
    <mergeCell ref="F106:F110"/>
    <mergeCell ref="G106:G110"/>
    <mergeCell ref="H106:H110"/>
    <mergeCell ref="I106:I110"/>
    <mergeCell ref="A101:A105"/>
    <mergeCell ref="B101:B105"/>
    <mergeCell ref="D101:D105"/>
    <mergeCell ref="E101:E105"/>
    <mergeCell ref="F101:F105"/>
    <mergeCell ref="G101:G105"/>
    <mergeCell ref="A124:A130"/>
    <mergeCell ref="B124:B130"/>
    <mergeCell ref="I124:I130"/>
    <mergeCell ref="A131:A137"/>
    <mergeCell ref="B131:B137"/>
    <mergeCell ref="I131:I137"/>
    <mergeCell ref="H111:H115"/>
    <mergeCell ref="I111:I115"/>
    <mergeCell ref="B116:F116"/>
    <mergeCell ref="A117:A123"/>
    <mergeCell ref="B117:B123"/>
    <mergeCell ref="I117:I123"/>
    <mergeCell ref="A111:A115"/>
    <mergeCell ref="B111:B115"/>
    <mergeCell ref="D111:D115"/>
    <mergeCell ref="E111:E115"/>
    <mergeCell ref="F111:F115"/>
    <mergeCell ref="G111:G115"/>
    <mergeCell ref="A152:A158"/>
    <mergeCell ref="B152:B158"/>
    <mergeCell ref="I152:I158"/>
    <mergeCell ref="A159:A165"/>
    <mergeCell ref="B159:B165"/>
    <mergeCell ref="I159:I165"/>
    <mergeCell ref="A138:A144"/>
    <mergeCell ref="B138:B144"/>
    <mergeCell ref="I138:I144"/>
    <mergeCell ref="A145:A151"/>
    <mergeCell ref="B145:B151"/>
    <mergeCell ref="I145:I151"/>
    <mergeCell ref="A180:A186"/>
    <mergeCell ref="B180:B186"/>
    <mergeCell ref="I180:I186"/>
    <mergeCell ref="A187:F187"/>
    <mergeCell ref="A166:A172"/>
    <mergeCell ref="B166:B172"/>
    <mergeCell ref="I166:I172"/>
    <mergeCell ref="A173:A179"/>
    <mergeCell ref="B173:B179"/>
    <mergeCell ref="I173:I179"/>
  </mergeCells>
  <conditionalFormatting sqref="L10:L20">
    <cfRule type="duplicateValues" dxfId="12" priority="1"/>
  </conditionalFormatting>
  <dataValidations count="9"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, vadovaudamiesi Aprašo 73 punktu" sqref="D7">
      <formula1>"15%,50%"</formula1>
    </dataValidation>
    <dataValidation allowBlank="1" showInputMessage="1" showErrorMessage="1" prompt="Įveskite vienos pareigybės darbuotojų fizinio rodiklio pasiekimui skiriamą darbo laiką valandomis." sqref="E66:E115"/>
    <dataValidation allowBlank="1" showErrorMessage="1" sqref="F66:F115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66:I115"/>
    <dataValidation allowBlank="1" showInputMessage="1" showErrorMessage="1" prompt="Fizinio rodiklio numeris turi sutapti su paraiškoje nurodytu numeriu." sqref="D2"/>
    <dataValidation type="list" allowBlank="1" showInputMessage="1" showErrorMessage="1" sqref="H7">
      <formula1>"Visos,4,5"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70" max="17" man="1"/>
    <brk id="115" max="17" man="1"/>
    <brk id="158" max="17" man="1"/>
  </rowBreaks>
  <colBreaks count="1" manualBreakCount="1">
    <brk id="9" max="209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2">
    <tabColor rgb="FF92D050"/>
    <pageSetUpPr fitToPage="1"/>
  </sheetPr>
  <dimension ref="A1:S188"/>
  <sheetViews>
    <sheetView zoomScaleNormal="100" zoomScaleSheetLayoutView="100" workbookViewId="0">
      <pane ySplit="9" topLeftCell="A16" activePane="bottomLeft" state="frozen"/>
      <selection activeCell="B35" sqref="B35:C35"/>
      <selection pane="bottomLeft" activeCell="B35" sqref="B35:C35"/>
    </sheetView>
  </sheetViews>
  <sheetFormatPr defaultColWidth="9.140625" defaultRowHeight="12.75" x14ac:dyDescent="0.2"/>
  <cols>
    <col min="1" max="1" width="5.5703125" style="23" customWidth="1"/>
    <col min="2" max="2" width="26.140625" style="23" customWidth="1"/>
    <col min="3" max="3" width="28.5703125" style="23" customWidth="1"/>
    <col min="4" max="4" width="12.7109375" style="23" bestFit="1" customWidth="1"/>
    <col min="5" max="5" width="8.140625" style="23" customWidth="1"/>
    <col min="6" max="6" width="12.7109375" style="23" customWidth="1"/>
    <col min="7" max="7" width="18.42578125" style="23" customWidth="1"/>
    <col min="8" max="8" width="16.5703125" style="23" customWidth="1"/>
    <col min="9" max="9" width="34.28515625" style="23" customWidth="1"/>
    <col min="10" max="10" width="1.5703125" style="23" customWidth="1"/>
    <col min="11" max="11" width="22.5703125" style="23" customWidth="1"/>
    <col min="12" max="12" width="16.5703125" style="23" customWidth="1"/>
    <col min="13" max="13" width="15.28515625" style="23" customWidth="1"/>
    <col min="14" max="14" width="10" style="23" customWidth="1"/>
    <col min="15" max="15" width="11.7109375" style="23" customWidth="1"/>
    <col min="16" max="16" width="14" style="23" customWidth="1"/>
    <col min="17" max="17" width="15" style="23" customWidth="1"/>
    <col min="18" max="18" width="22.42578125" style="23" customWidth="1"/>
    <col min="19" max="16384" width="9.140625" style="23"/>
  </cols>
  <sheetData>
    <row r="1" spans="1:10" hidden="1" x14ac:dyDescent="0.2">
      <c r="A1" s="60"/>
      <c r="B1" s="60"/>
      <c r="C1" s="60" t="s">
        <v>85</v>
      </c>
      <c r="D1" s="103"/>
      <c r="E1" s="103"/>
      <c r="F1" s="103"/>
      <c r="G1" s="103"/>
      <c r="H1" s="103"/>
      <c r="I1" s="103"/>
      <c r="J1" s="22"/>
    </row>
    <row r="2" spans="1:10" ht="13.5" customHeight="1" x14ac:dyDescent="0.2">
      <c r="A2" s="71"/>
      <c r="B2" s="71"/>
      <c r="C2" s="71" t="s">
        <v>82</v>
      </c>
      <c r="D2" s="72"/>
      <c r="E2" s="22"/>
      <c r="F2" s="22"/>
      <c r="G2" s="22"/>
      <c r="H2" s="22"/>
      <c r="I2" s="22"/>
      <c r="J2" s="22"/>
    </row>
    <row r="3" spans="1:10" x14ac:dyDescent="0.2">
      <c r="A3" s="130" t="s">
        <v>71</v>
      </c>
      <c r="B3" s="130"/>
      <c r="C3" s="130"/>
      <c r="D3" s="103"/>
      <c r="E3" s="103"/>
      <c r="F3" s="103"/>
      <c r="G3" s="103"/>
      <c r="H3" s="103"/>
      <c r="I3" s="131"/>
      <c r="J3" s="22"/>
    </row>
    <row r="4" spans="1:10" ht="12.75" customHeight="1" x14ac:dyDescent="0.2">
      <c r="A4" s="71"/>
      <c r="B4" s="71"/>
      <c r="C4" s="71" t="s">
        <v>117</v>
      </c>
      <c r="D4" s="134"/>
      <c r="E4" s="134"/>
      <c r="F4" s="135" t="s">
        <v>118</v>
      </c>
      <c r="G4" s="135"/>
      <c r="H4" s="74"/>
      <c r="I4" s="22"/>
      <c r="J4" s="22"/>
    </row>
    <row r="5" spans="1:10" x14ac:dyDescent="0.2">
      <c r="A5" s="130" t="s">
        <v>116</v>
      </c>
      <c r="B5" s="130"/>
      <c r="C5" s="130"/>
      <c r="D5" s="133"/>
      <c r="E5" s="133"/>
      <c r="F5" s="133"/>
      <c r="G5" s="133"/>
      <c r="H5" s="133"/>
      <c r="I5" s="103"/>
      <c r="J5" s="22"/>
    </row>
    <row r="6" spans="1:10" x14ac:dyDescent="0.2">
      <c r="A6" s="71"/>
      <c r="B6" s="71"/>
      <c r="C6" s="71" t="s">
        <v>178</v>
      </c>
      <c r="D6" s="133"/>
      <c r="E6" s="133"/>
      <c r="F6" s="133"/>
      <c r="G6" s="133"/>
      <c r="H6" s="133"/>
      <c r="I6" s="133"/>
      <c r="J6" s="22"/>
    </row>
    <row r="7" spans="1:10" x14ac:dyDescent="0.2">
      <c r="A7" s="71"/>
      <c r="B7" s="71"/>
      <c r="C7" s="71" t="s">
        <v>86</v>
      </c>
      <c r="D7" s="93"/>
      <c r="E7" s="22"/>
      <c r="F7" s="22"/>
      <c r="G7" s="25" t="s">
        <v>130</v>
      </c>
      <c r="H7" s="24" t="s">
        <v>158</v>
      </c>
      <c r="I7" s="22"/>
      <c r="J7" s="22"/>
    </row>
    <row r="8" spans="1:10" ht="6" customHeight="1" x14ac:dyDescent="0.2"/>
    <row r="9" spans="1:10" ht="38.25" x14ac:dyDescent="0.2">
      <c r="A9" s="73" t="s">
        <v>4</v>
      </c>
      <c r="B9" s="132" t="s">
        <v>141</v>
      </c>
      <c r="C9" s="132"/>
      <c r="D9" s="73" t="s">
        <v>1</v>
      </c>
      <c r="E9" s="73" t="s">
        <v>2</v>
      </c>
      <c r="F9" s="73" t="s">
        <v>3</v>
      </c>
      <c r="G9" s="73" t="s">
        <v>84</v>
      </c>
      <c r="H9" s="73" t="s">
        <v>83</v>
      </c>
      <c r="I9" s="73" t="s">
        <v>11</v>
      </c>
      <c r="J9" s="26"/>
    </row>
    <row r="10" spans="1:10" ht="27.75" customHeight="1" x14ac:dyDescent="0.2">
      <c r="A10" s="27">
        <v>4</v>
      </c>
      <c r="B10" s="126" t="s">
        <v>89</v>
      </c>
      <c r="C10" s="126"/>
      <c r="D10" s="126"/>
      <c r="E10" s="126"/>
      <c r="F10" s="126"/>
      <c r="G10" s="163">
        <f>SUM(G11:G20)</f>
        <v>0</v>
      </c>
      <c r="H10" s="163">
        <f>SUM(H11:H20)</f>
        <v>0</v>
      </c>
      <c r="I10" s="28"/>
      <c r="J10" s="29"/>
    </row>
    <row r="11" spans="1:10" x14ac:dyDescent="0.2">
      <c r="A11" s="30" t="s">
        <v>13</v>
      </c>
      <c r="B11" s="122" t="s">
        <v>12</v>
      </c>
      <c r="C11" s="122"/>
      <c r="D11" s="31"/>
      <c r="E11" s="32"/>
      <c r="F11" s="33"/>
      <c r="G11" s="168">
        <f t="shared" ref="G11:G20" si="0">ROUND(E11*F11,2)</f>
        <v>0</v>
      </c>
      <c r="H11" s="168">
        <f t="shared" ref="H11:H64" si="1">ROUND(G11*$D$7,2)</f>
        <v>0</v>
      </c>
      <c r="I11" s="34"/>
      <c r="J11" s="29"/>
    </row>
    <row r="12" spans="1:10" x14ac:dyDescent="0.2">
      <c r="A12" s="30" t="s">
        <v>14</v>
      </c>
      <c r="B12" s="122" t="s">
        <v>12</v>
      </c>
      <c r="C12" s="122"/>
      <c r="D12" s="31"/>
      <c r="E12" s="32"/>
      <c r="F12" s="33"/>
      <c r="G12" s="168">
        <f t="shared" si="0"/>
        <v>0</v>
      </c>
      <c r="H12" s="168">
        <f t="shared" si="1"/>
        <v>0</v>
      </c>
      <c r="I12" s="34"/>
      <c r="J12" s="29"/>
    </row>
    <row r="13" spans="1:10" x14ac:dyDescent="0.2">
      <c r="A13" s="30" t="s">
        <v>15</v>
      </c>
      <c r="B13" s="122" t="s">
        <v>12</v>
      </c>
      <c r="C13" s="122"/>
      <c r="D13" s="31"/>
      <c r="E13" s="32"/>
      <c r="F13" s="33"/>
      <c r="G13" s="168">
        <f t="shared" si="0"/>
        <v>0</v>
      </c>
      <c r="H13" s="168">
        <f t="shared" si="1"/>
        <v>0</v>
      </c>
      <c r="I13" s="34"/>
      <c r="J13" s="29"/>
    </row>
    <row r="14" spans="1:10" x14ac:dyDescent="0.2">
      <c r="A14" s="30" t="s">
        <v>16</v>
      </c>
      <c r="B14" s="122" t="s">
        <v>12</v>
      </c>
      <c r="C14" s="122"/>
      <c r="D14" s="31"/>
      <c r="E14" s="32"/>
      <c r="F14" s="33"/>
      <c r="G14" s="168">
        <f t="shared" si="0"/>
        <v>0</v>
      </c>
      <c r="H14" s="168">
        <f t="shared" si="1"/>
        <v>0</v>
      </c>
      <c r="I14" s="34"/>
      <c r="J14" s="29"/>
    </row>
    <row r="15" spans="1:10" x14ac:dyDescent="0.2">
      <c r="A15" s="30" t="s">
        <v>17</v>
      </c>
      <c r="B15" s="122" t="s">
        <v>12</v>
      </c>
      <c r="C15" s="122"/>
      <c r="D15" s="31"/>
      <c r="E15" s="32"/>
      <c r="F15" s="33"/>
      <c r="G15" s="168">
        <f t="shared" si="0"/>
        <v>0</v>
      </c>
      <c r="H15" s="168">
        <f t="shared" si="1"/>
        <v>0</v>
      </c>
      <c r="I15" s="34"/>
      <c r="J15" s="29"/>
    </row>
    <row r="16" spans="1:10" x14ac:dyDescent="0.2">
      <c r="A16" s="30" t="s">
        <v>18</v>
      </c>
      <c r="B16" s="122" t="s">
        <v>12</v>
      </c>
      <c r="C16" s="122"/>
      <c r="D16" s="31"/>
      <c r="E16" s="32"/>
      <c r="F16" s="33"/>
      <c r="G16" s="168">
        <f t="shared" si="0"/>
        <v>0</v>
      </c>
      <c r="H16" s="168">
        <f t="shared" si="1"/>
        <v>0</v>
      </c>
      <c r="I16" s="34"/>
      <c r="J16" s="29"/>
    </row>
    <row r="17" spans="1:10" x14ac:dyDescent="0.2">
      <c r="A17" s="30" t="s">
        <v>19</v>
      </c>
      <c r="B17" s="122" t="s">
        <v>12</v>
      </c>
      <c r="C17" s="122"/>
      <c r="D17" s="31"/>
      <c r="E17" s="32"/>
      <c r="F17" s="33"/>
      <c r="G17" s="168">
        <f t="shared" si="0"/>
        <v>0</v>
      </c>
      <c r="H17" s="168">
        <f t="shared" si="1"/>
        <v>0</v>
      </c>
      <c r="I17" s="34"/>
      <c r="J17" s="29"/>
    </row>
    <row r="18" spans="1:10" x14ac:dyDescent="0.2">
      <c r="A18" s="30" t="s">
        <v>20</v>
      </c>
      <c r="B18" s="122" t="s">
        <v>12</v>
      </c>
      <c r="C18" s="122"/>
      <c r="D18" s="31"/>
      <c r="E18" s="32"/>
      <c r="F18" s="33"/>
      <c r="G18" s="168">
        <f t="shared" si="0"/>
        <v>0</v>
      </c>
      <c r="H18" s="168">
        <f t="shared" si="1"/>
        <v>0</v>
      </c>
      <c r="I18" s="34"/>
      <c r="J18" s="29"/>
    </row>
    <row r="19" spans="1:10" x14ac:dyDescent="0.2">
      <c r="A19" s="30" t="s">
        <v>21</v>
      </c>
      <c r="B19" s="122" t="s">
        <v>12</v>
      </c>
      <c r="C19" s="122"/>
      <c r="D19" s="31"/>
      <c r="E19" s="32"/>
      <c r="F19" s="33"/>
      <c r="G19" s="168">
        <f t="shared" si="0"/>
        <v>0</v>
      </c>
      <c r="H19" s="168">
        <f t="shared" si="1"/>
        <v>0</v>
      </c>
      <c r="I19" s="34"/>
      <c r="J19" s="29"/>
    </row>
    <row r="20" spans="1:10" x14ac:dyDescent="0.2">
      <c r="A20" s="30" t="s">
        <v>22</v>
      </c>
      <c r="B20" s="122" t="s">
        <v>12</v>
      </c>
      <c r="C20" s="122"/>
      <c r="D20" s="31"/>
      <c r="E20" s="32"/>
      <c r="F20" s="33"/>
      <c r="G20" s="168">
        <f t="shared" si="0"/>
        <v>0</v>
      </c>
      <c r="H20" s="168">
        <f t="shared" si="1"/>
        <v>0</v>
      </c>
      <c r="I20" s="34"/>
      <c r="J20" s="29"/>
    </row>
    <row r="21" spans="1:10" x14ac:dyDescent="0.2">
      <c r="A21" s="27">
        <v>5</v>
      </c>
      <c r="B21" s="126" t="s">
        <v>6</v>
      </c>
      <c r="C21" s="126"/>
      <c r="D21" s="126"/>
      <c r="E21" s="126"/>
      <c r="F21" s="126"/>
      <c r="G21" s="163">
        <f>G22+G33+G49+G65+G116</f>
        <v>0</v>
      </c>
      <c r="H21" s="163">
        <f>H22+H33+H49+H65+H116</f>
        <v>0</v>
      </c>
      <c r="I21" s="28"/>
      <c r="J21" s="29"/>
    </row>
    <row r="22" spans="1:10" x14ac:dyDescent="0.2">
      <c r="A22" s="35" t="s">
        <v>7</v>
      </c>
      <c r="B22" s="127" t="s">
        <v>97</v>
      </c>
      <c r="C22" s="128"/>
      <c r="D22" s="128"/>
      <c r="E22" s="128"/>
      <c r="F22" s="129"/>
      <c r="G22" s="161">
        <f>SUM(G23:G32)</f>
        <v>0</v>
      </c>
      <c r="H22" s="161">
        <f>SUM(H23:H32)</f>
        <v>0</v>
      </c>
      <c r="I22" s="36"/>
      <c r="J22" s="37"/>
    </row>
    <row r="23" spans="1:10" x14ac:dyDescent="0.2">
      <c r="A23" s="30" t="s">
        <v>23</v>
      </c>
      <c r="B23" s="122" t="s">
        <v>54</v>
      </c>
      <c r="C23" s="122"/>
      <c r="D23" s="31"/>
      <c r="E23" s="32"/>
      <c r="F23" s="33"/>
      <c r="G23" s="168">
        <f t="shared" ref="G23:G32" si="2">ROUND(E23*F23,2)</f>
        <v>0</v>
      </c>
      <c r="H23" s="168">
        <f t="shared" si="1"/>
        <v>0</v>
      </c>
      <c r="I23" s="34"/>
      <c r="J23" s="29"/>
    </row>
    <row r="24" spans="1:10" x14ac:dyDescent="0.2">
      <c r="A24" s="30" t="s">
        <v>24</v>
      </c>
      <c r="B24" s="122" t="s">
        <v>54</v>
      </c>
      <c r="C24" s="122"/>
      <c r="D24" s="31"/>
      <c r="E24" s="32"/>
      <c r="F24" s="33"/>
      <c r="G24" s="168">
        <f t="shared" si="2"/>
        <v>0</v>
      </c>
      <c r="H24" s="168">
        <f t="shared" si="1"/>
        <v>0</v>
      </c>
      <c r="I24" s="34"/>
      <c r="J24" s="29"/>
    </row>
    <row r="25" spans="1:10" x14ac:dyDescent="0.2">
      <c r="A25" s="30" t="s">
        <v>25</v>
      </c>
      <c r="B25" s="122" t="s">
        <v>54</v>
      </c>
      <c r="C25" s="122"/>
      <c r="D25" s="31"/>
      <c r="E25" s="32"/>
      <c r="F25" s="33"/>
      <c r="G25" s="168">
        <f t="shared" si="2"/>
        <v>0</v>
      </c>
      <c r="H25" s="168">
        <f t="shared" si="1"/>
        <v>0</v>
      </c>
      <c r="I25" s="34"/>
      <c r="J25" s="29"/>
    </row>
    <row r="26" spans="1:10" x14ac:dyDescent="0.2">
      <c r="A26" s="30" t="s">
        <v>26</v>
      </c>
      <c r="B26" s="122" t="s">
        <v>54</v>
      </c>
      <c r="C26" s="122"/>
      <c r="D26" s="31"/>
      <c r="E26" s="32"/>
      <c r="F26" s="33"/>
      <c r="G26" s="168">
        <f t="shared" si="2"/>
        <v>0</v>
      </c>
      <c r="H26" s="168">
        <f t="shared" si="1"/>
        <v>0</v>
      </c>
      <c r="I26" s="34"/>
      <c r="J26" s="29"/>
    </row>
    <row r="27" spans="1:10" x14ac:dyDescent="0.2">
      <c r="A27" s="30" t="s">
        <v>27</v>
      </c>
      <c r="B27" s="122" t="s">
        <v>54</v>
      </c>
      <c r="C27" s="122"/>
      <c r="D27" s="31"/>
      <c r="E27" s="32"/>
      <c r="F27" s="33"/>
      <c r="G27" s="168">
        <f t="shared" si="2"/>
        <v>0</v>
      </c>
      <c r="H27" s="168">
        <f t="shared" si="1"/>
        <v>0</v>
      </c>
      <c r="I27" s="34"/>
      <c r="J27" s="29"/>
    </row>
    <row r="28" spans="1:10" x14ac:dyDescent="0.2">
      <c r="A28" s="30" t="s">
        <v>28</v>
      </c>
      <c r="B28" s="122" t="s">
        <v>54</v>
      </c>
      <c r="C28" s="122"/>
      <c r="D28" s="31"/>
      <c r="E28" s="32"/>
      <c r="F28" s="33"/>
      <c r="G28" s="168">
        <f t="shared" si="2"/>
        <v>0</v>
      </c>
      <c r="H28" s="168">
        <f t="shared" si="1"/>
        <v>0</v>
      </c>
      <c r="I28" s="34"/>
      <c r="J28" s="29"/>
    </row>
    <row r="29" spans="1:10" x14ac:dyDescent="0.2">
      <c r="A29" s="30" t="s">
        <v>29</v>
      </c>
      <c r="B29" s="122" t="s">
        <v>54</v>
      </c>
      <c r="C29" s="122"/>
      <c r="D29" s="31"/>
      <c r="E29" s="32"/>
      <c r="F29" s="33"/>
      <c r="G29" s="168">
        <f t="shared" si="2"/>
        <v>0</v>
      </c>
      <c r="H29" s="168">
        <f t="shared" si="1"/>
        <v>0</v>
      </c>
      <c r="I29" s="34"/>
      <c r="J29" s="29"/>
    </row>
    <row r="30" spans="1:10" x14ac:dyDescent="0.2">
      <c r="A30" s="30" t="s">
        <v>30</v>
      </c>
      <c r="B30" s="122" t="s">
        <v>54</v>
      </c>
      <c r="C30" s="122"/>
      <c r="D30" s="31"/>
      <c r="E30" s="32"/>
      <c r="F30" s="33"/>
      <c r="G30" s="168">
        <f t="shared" si="2"/>
        <v>0</v>
      </c>
      <c r="H30" s="168">
        <f t="shared" si="1"/>
        <v>0</v>
      </c>
      <c r="I30" s="34"/>
      <c r="J30" s="29"/>
    </row>
    <row r="31" spans="1:10" x14ac:dyDescent="0.2">
      <c r="A31" s="30" t="s">
        <v>31</v>
      </c>
      <c r="B31" s="122" t="s">
        <v>54</v>
      </c>
      <c r="C31" s="122"/>
      <c r="D31" s="31"/>
      <c r="E31" s="32"/>
      <c r="F31" s="33"/>
      <c r="G31" s="168">
        <f t="shared" si="2"/>
        <v>0</v>
      </c>
      <c r="H31" s="168">
        <f t="shared" si="1"/>
        <v>0</v>
      </c>
      <c r="I31" s="34"/>
      <c r="J31" s="29"/>
    </row>
    <row r="32" spans="1:10" x14ac:dyDescent="0.2">
      <c r="A32" s="30" t="s">
        <v>32</v>
      </c>
      <c r="B32" s="122" t="s">
        <v>54</v>
      </c>
      <c r="C32" s="122"/>
      <c r="D32" s="31"/>
      <c r="E32" s="32"/>
      <c r="F32" s="33"/>
      <c r="G32" s="168">
        <f t="shared" si="2"/>
        <v>0</v>
      </c>
      <c r="H32" s="168">
        <f t="shared" si="1"/>
        <v>0</v>
      </c>
      <c r="I32" s="34"/>
      <c r="J32" s="29"/>
    </row>
    <row r="33" spans="1:10" ht="25.5" customHeight="1" x14ac:dyDescent="0.2">
      <c r="A33" s="35" t="s">
        <v>8</v>
      </c>
      <c r="B33" s="127" t="s">
        <v>140</v>
      </c>
      <c r="C33" s="128"/>
      <c r="D33" s="128"/>
      <c r="E33" s="128"/>
      <c r="F33" s="129"/>
      <c r="G33" s="161">
        <f>SUM(G34:G50)</f>
        <v>0</v>
      </c>
      <c r="H33" s="161">
        <f>SUM(H34:H50)</f>
        <v>0</v>
      </c>
      <c r="I33" s="36"/>
      <c r="J33" s="37"/>
    </row>
    <row r="34" spans="1:10" x14ac:dyDescent="0.2">
      <c r="A34" s="30" t="s">
        <v>33</v>
      </c>
      <c r="B34" s="122" t="s">
        <v>12</v>
      </c>
      <c r="C34" s="122"/>
      <c r="D34" s="31"/>
      <c r="E34" s="32"/>
      <c r="F34" s="33"/>
      <c r="G34" s="168">
        <f t="shared" ref="G34:G48" si="3">ROUND(E34*F34,2)</f>
        <v>0</v>
      </c>
      <c r="H34" s="168">
        <f t="shared" ref="H34:H48" si="4">ROUND(G34*$D$7,2)</f>
        <v>0</v>
      </c>
      <c r="I34" s="34"/>
      <c r="J34" s="29"/>
    </row>
    <row r="35" spans="1:10" x14ac:dyDescent="0.2">
      <c r="A35" s="30" t="s">
        <v>34</v>
      </c>
      <c r="B35" s="122" t="s">
        <v>12</v>
      </c>
      <c r="C35" s="122"/>
      <c r="D35" s="31"/>
      <c r="E35" s="32"/>
      <c r="F35" s="33"/>
      <c r="G35" s="168">
        <f t="shared" si="3"/>
        <v>0</v>
      </c>
      <c r="H35" s="168">
        <f t="shared" si="4"/>
        <v>0</v>
      </c>
      <c r="I35" s="34"/>
      <c r="J35" s="29"/>
    </row>
    <row r="36" spans="1:10" x14ac:dyDescent="0.2">
      <c r="A36" s="30" t="s">
        <v>35</v>
      </c>
      <c r="B36" s="122" t="s">
        <v>12</v>
      </c>
      <c r="C36" s="122"/>
      <c r="D36" s="31"/>
      <c r="E36" s="32"/>
      <c r="F36" s="33"/>
      <c r="G36" s="168">
        <f t="shared" si="3"/>
        <v>0</v>
      </c>
      <c r="H36" s="168">
        <f t="shared" si="4"/>
        <v>0</v>
      </c>
      <c r="I36" s="34"/>
      <c r="J36" s="29"/>
    </row>
    <row r="37" spans="1:10" x14ac:dyDescent="0.2">
      <c r="A37" s="30" t="s">
        <v>36</v>
      </c>
      <c r="B37" s="122" t="s">
        <v>12</v>
      </c>
      <c r="C37" s="122"/>
      <c r="D37" s="31"/>
      <c r="E37" s="32"/>
      <c r="F37" s="33"/>
      <c r="G37" s="168">
        <f t="shared" si="3"/>
        <v>0</v>
      </c>
      <c r="H37" s="168">
        <f t="shared" si="4"/>
        <v>0</v>
      </c>
      <c r="I37" s="34"/>
      <c r="J37" s="29"/>
    </row>
    <row r="38" spans="1:10" x14ac:dyDescent="0.2">
      <c r="A38" s="30" t="s">
        <v>37</v>
      </c>
      <c r="B38" s="122" t="s">
        <v>12</v>
      </c>
      <c r="C38" s="122"/>
      <c r="D38" s="31"/>
      <c r="E38" s="32"/>
      <c r="F38" s="33"/>
      <c r="G38" s="168">
        <f t="shared" si="3"/>
        <v>0</v>
      </c>
      <c r="H38" s="168">
        <f t="shared" si="4"/>
        <v>0</v>
      </c>
      <c r="I38" s="34"/>
      <c r="J38" s="29"/>
    </row>
    <row r="39" spans="1:10" x14ac:dyDescent="0.2">
      <c r="A39" s="30" t="s">
        <v>38</v>
      </c>
      <c r="B39" s="122" t="s">
        <v>12</v>
      </c>
      <c r="C39" s="122"/>
      <c r="D39" s="31"/>
      <c r="E39" s="32"/>
      <c r="F39" s="33"/>
      <c r="G39" s="168">
        <f t="shared" si="3"/>
        <v>0</v>
      </c>
      <c r="H39" s="168">
        <f t="shared" si="4"/>
        <v>0</v>
      </c>
      <c r="I39" s="34"/>
      <c r="J39" s="29"/>
    </row>
    <row r="40" spans="1:10" x14ac:dyDescent="0.2">
      <c r="A40" s="30" t="s">
        <v>39</v>
      </c>
      <c r="B40" s="122" t="s">
        <v>12</v>
      </c>
      <c r="C40" s="122"/>
      <c r="D40" s="31"/>
      <c r="E40" s="32"/>
      <c r="F40" s="33"/>
      <c r="G40" s="168">
        <f t="shared" si="3"/>
        <v>0</v>
      </c>
      <c r="H40" s="168">
        <f t="shared" si="4"/>
        <v>0</v>
      </c>
      <c r="I40" s="34"/>
      <c r="J40" s="29"/>
    </row>
    <row r="41" spans="1:10" x14ac:dyDescent="0.2">
      <c r="A41" s="30" t="s">
        <v>40</v>
      </c>
      <c r="B41" s="122" t="s">
        <v>12</v>
      </c>
      <c r="C41" s="122"/>
      <c r="D41" s="31"/>
      <c r="E41" s="32"/>
      <c r="F41" s="33"/>
      <c r="G41" s="168">
        <f t="shared" si="3"/>
        <v>0</v>
      </c>
      <c r="H41" s="168">
        <f t="shared" si="4"/>
        <v>0</v>
      </c>
      <c r="I41" s="34"/>
      <c r="J41" s="29"/>
    </row>
    <row r="42" spans="1:10" x14ac:dyDescent="0.2">
      <c r="A42" s="30" t="s">
        <v>41</v>
      </c>
      <c r="B42" s="122" t="s">
        <v>12</v>
      </c>
      <c r="C42" s="122"/>
      <c r="D42" s="31"/>
      <c r="E42" s="32"/>
      <c r="F42" s="33"/>
      <c r="G42" s="168">
        <f t="shared" si="3"/>
        <v>0</v>
      </c>
      <c r="H42" s="168">
        <f t="shared" si="4"/>
        <v>0</v>
      </c>
      <c r="I42" s="34"/>
      <c r="J42" s="29"/>
    </row>
    <row r="43" spans="1:10" x14ac:dyDescent="0.2">
      <c r="A43" s="30" t="s">
        <v>42</v>
      </c>
      <c r="B43" s="122" t="s">
        <v>12</v>
      </c>
      <c r="C43" s="122"/>
      <c r="D43" s="31"/>
      <c r="E43" s="32"/>
      <c r="F43" s="33"/>
      <c r="G43" s="168">
        <f t="shared" si="3"/>
        <v>0</v>
      </c>
      <c r="H43" s="168">
        <f t="shared" si="4"/>
        <v>0</v>
      </c>
      <c r="I43" s="34"/>
      <c r="J43" s="29"/>
    </row>
    <row r="44" spans="1:10" x14ac:dyDescent="0.2">
      <c r="A44" s="30" t="s">
        <v>147</v>
      </c>
      <c r="B44" s="122" t="s">
        <v>12</v>
      </c>
      <c r="C44" s="122"/>
      <c r="D44" s="31"/>
      <c r="E44" s="32"/>
      <c r="F44" s="33"/>
      <c r="G44" s="168">
        <f t="shared" si="3"/>
        <v>0</v>
      </c>
      <c r="H44" s="168">
        <f t="shared" si="4"/>
        <v>0</v>
      </c>
      <c r="I44" s="34"/>
      <c r="J44" s="29"/>
    </row>
    <row r="45" spans="1:10" x14ac:dyDescent="0.2">
      <c r="A45" s="30" t="s">
        <v>148</v>
      </c>
      <c r="B45" s="122" t="s">
        <v>12</v>
      </c>
      <c r="C45" s="122"/>
      <c r="D45" s="31"/>
      <c r="E45" s="32"/>
      <c r="F45" s="33"/>
      <c r="G45" s="168">
        <f t="shared" si="3"/>
        <v>0</v>
      </c>
      <c r="H45" s="168">
        <f t="shared" si="4"/>
        <v>0</v>
      </c>
      <c r="I45" s="34"/>
      <c r="J45" s="29"/>
    </row>
    <row r="46" spans="1:10" x14ac:dyDescent="0.2">
      <c r="A46" s="30" t="s">
        <v>149</v>
      </c>
      <c r="B46" s="122" t="s">
        <v>12</v>
      </c>
      <c r="C46" s="122"/>
      <c r="D46" s="31"/>
      <c r="E46" s="32"/>
      <c r="F46" s="33"/>
      <c r="G46" s="168">
        <f t="shared" si="3"/>
        <v>0</v>
      </c>
      <c r="H46" s="168">
        <f t="shared" si="4"/>
        <v>0</v>
      </c>
      <c r="I46" s="34"/>
      <c r="J46" s="29"/>
    </row>
    <row r="47" spans="1:10" x14ac:dyDescent="0.2">
      <c r="A47" s="30" t="s">
        <v>150</v>
      </c>
      <c r="B47" s="122" t="s">
        <v>12</v>
      </c>
      <c r="C47" s="122"/>
      <c r="D47" s="31"/>
      <c r="E47" s="32"/>
      <c r="F47" s="33"/>
      <c r="G47" s="168">
        <f t="shared" si="3"/>
        <v>0</v>
      </c>
      <c r="H47" s="168">
        <f t="shared" si="4"/>
        <v>0</v>
      </c>
      <c r="I47" s="34"/>
      <c r="J47" s="29"/>
    </row>
    <row r="48" spans="1:10" x14ac:dyDescent="0.2">
      <c r="A48" s="30" t="s">
        <v>151</v>
      </c>
      <c r="B48" s="122" t="s">
        <v>12</v>
      </c>
      <c r="C48" s="122"/>
      <c r="D48" s="31"/>
      <c r="E48" s="32"/>
      <c r="F48" s="33"/>
      <c r="G48" s="168">
        <f t="shared" si="3"/>
        <v>0</v>
      </c>
      <c r="H48" s="168">
        <f t="shared" si="4"/>
        <v>0</v>
      </c>
      <c r="I48" s="34"/>
      <c r="J48" s="29"/>
    </row>
    <row r="49" spans="1:19" ht="51.75" customHeight="1" x14ac:dyDescent="0.2">
      <c r="A49" s="35" t="s">
        <v>9</v>
      </c>
      <c r="B49" s="127" t="s">
        <v>98</v>
      </c>
      <c r="C49" s="128"/>
      <c r="D49" s="128"/>
      <c r="E49" s="128"/>
      <c r="F49" s="129"/>
      <c r="G49" s="161">
        <f>SUM(G50:G64)</f>
        <v>0</v>
      </c>
      <c r="H49" s="161">
        <f>SUM(H50:H64)</f>
        <v>0</v>
      </c>
      <c r="I49" s="36"/>
      <c r="J49" s="29"/>
      <c r="K49" s="38" t="s">
        <v>100</v>
      </c>
      <c r="L49" s="38" t="s">
        <v>101</v>
      </c>
      <c r="M49" s="38" t="s">
        <v>102</v>
      </c>
      <c r="N49" s="38" t="s">
        <v>103</v>
      </c>
      <c r="O49" s="38" t="s">
        <v>104</v>
      </c>
      <c r="P49" s="38" t="s">
        <v>105</v>
      </c>
      <c r="Q49" s="38" t="s">
        <v>106</v>
      </c>
      <c r="R49" s="38" t="s">
        <v>107</v>
      </c>
    </row>
    <row r="50" spans="1:19" ht="12.75" customHeight="1" x14ac:dyDescent="0.2">
      <c r="A50" s="30" t="s">
        <v>44</v>
      </c>
      <c r="B50" s="122" t="s">
        <v>99</v>
      </c>
      <c r="C50" s="122"/>
      <c r="D50" s="31"/>
      <c r="E50" s="173">
        <v>1</v>
      </c>
      <c r="F50" s="168">
        <f>R50</f>
        <v>0</v>
      </c>
      <c r="G50" s="168">
        <f t="shared" ref="G50:G64" si="5">ROUND(E50*F50,2)</f>
        <v>0</v>
      </c>
      <c r="H50" s="168">
        <f t="shared" si="1"/>
        <v>0</v>
      </c>
      <c r="I50" s="34"/>
      <c r="J50" s="29"/>
      <c r="K50" s="39"/>
      <c r="L50" s="40"/>
      <c r="M50" s="40"/>
      <c r="N50" s="40"/>
      <c r="O50" s="174" t="str">
        <f>IFERROR(ROUND((L50-N50)/M50,2),"0")</f>
        <v>0</v>
      </c>
      <c r="P50" s="40"/>
      <c r="Q50" s="41"/>
      <c r="R50" s="174">
        <f>O50*P50*Q50</f>
        <v>0</v>
      </c>
      <c r="S50" s="175" t="str">
        <f ca="1">IF(K50=0," ",IF(K50+(M50*30.5)&lt;TODAY(),"DĖMESIO! Patikrinkite, ar nurodytas turtas dar nėra nudėvėtas, amortizuotas"," "))</f>
        <v xml:space="preserve"> </v>
      </c>
    </row>
    <row r="51" spans="1:19" ht="12.75" customHeight="1" x14ac:dyDescent="0.2">
      <c r="A51" s="30" t="s">
        <v>45</v>
      </c>
      <c r="B51" s="122" t="s">
        <v>99</v>
      </c>
      <c r="C51" s="122"/>
      <c r="D51" s="31"/>
      <c r="E51" s="173">
        <v>1</v>
      </c>
      <c r="F51" s="168">
        <f t="shared" ref="F51:F64" si="6">R51</f>
        <v>0</v>
      </c>
      <c r="G51" s="168">
        <f t="shared" si="5"/>
        <v>0</v>
      </c>
      <c r="H51" s="168">
        <f t="shared" si="1"/>
        <v>0</v>
      </c>
      <c r="I51" s="34"/>
      <c r="J51" s="29"/>
      <c r="K51" s="39"/>
      <c r="L51" s="40"/>
      <c r="M51" s="40"/>
      <c r="N51" s="40"/>
      <c r="O51" s="174" t="str">
        <f t="shared" ref="O51:O64" si="7">IFERROR(ROUND((L51-N51)/M51,2),"0")</f>
        <v>0</v>
      </c>
      <c r="P51" s="40"/>
      <c r="Q51" s="41"/>
      <c r="R51" s="174">
        <f t="shared" ref="R51:R64" si="8">O51*P51*Q51</f>
        <v>0</v>
      </c>
      <c r="S51" s="175" t="str">
        <f t="shared" ref="S51:S64" ca="1" si="9">IF(K51=0," ",IF(K51+(M51*30.5)&lt;TODAY(),"DĖMESIO! Patikrinkite, ar nurodytas turtas dar nėra nudėvėtas, amortizuotas"," "))</f>
        <v xml:space="preserve"> </v>
      </c>
    </row>
    <row r="52" spans="1:19" ht="12.75" customHeight="1" x14ac:dyDescent="0.2">
      <c r="A52" s="30" t="s">
        <v>46</v>
      </c>
      <c r="B52" s="122" t="s">
        <v>99</v>
      </c>
      <c r="C52" s="122"/>
      <c r="D52" s="31"/>
      <c r="E52" s="173">
        <v>1</v>
      </c>
      <c r="F52" s="168">
        <f t="shared" si="6"/>
        <v>0</v>
      </c>
      <c r="G52" s="168">
        <f t="shared" si="5"/>
        <v>0</v>
      </c>
      <c r="H52" s="168">
        <f t="shared" si="1"/>
        <v>0</v>
      </c>
      <c r="I52" s="34"/>
      <c r="J52" s="29"/>
      <c r="K52" s="39"/>
      <c r="L52" s="40"/>
      <c r="M52" s="40"/>
      <c r="N52" s="40"/>
      <c r="O52" s="174" t="str">
        <f t="shared" si="7"/>
        <v>0</v>
      </c>
      <c r="P52" s="40"/>
      <c r="Q52" s="41"/>
      <c r="R52" s="174">
        <f t="shared" si="8"/>
        <v>0</v>
      </c>
      <c r="S52" s="175" t="str">
        <f t="shared" ca="1" si="9"/>
        <v xml:space="preserve"> </v>
      </c>
    </row>
    <row r="53" spans="1:19" ht="12.75" customHeight="1" x14ac:dyDescent="0.2">
      <c r="A53" s="30" t="s">
        <v>47</v>
      </c>
      <c r="B53" s="122" t="s">
        <v>99</v>
      </c>
      <c r="C53" s="122"/>
      <c r="D53" s="31"/>
      <c r="E53" s="173">
        <v>1</v>
      </c>
      <c r="F53" s="168">
        <f t="shared" si="6"/>
        <v>0</v>
      </c>
      <c r="G53" s="168">
        <f t="shared" si="5"/>
        <v>0</v>
      </c>
      <c r="H53" s="168">
        <f t="shared" si="1"/>
        <v>0</v>
      </c>
      <c r="I53" s="34"/>
      <c r="J53" s="29"/>
      <c r="K53" s="39"/>
      <c r="L53" s="40"/>
      <c r="M53" s="40"/>
      <c r="N53" s="40"/>
      <c r="O53" s="174" t="str">
        <f t="shared" si="7"/>
        <v>0</v>
      </c>
      <c r="P53" s="40"/>
      <c r="Q53" s="41"/>
      <c r="R53" s="174">
        <f t="shared" si="8"/>
        <v>0</v>
      </c>
      <c r="S53" s="175" t="str">
        <f t="shared" ca="1" si="9"/>
        <v xml:space="preserve"> </v>
      </c>
    </row>
    <row r="54" spans="1:19" ht="12.75" customHeight="1" x14ac:dyDescent="0.2">
      <c r="A54" s="30" t="s">
        <v>48</v>
      </c>
      <c r="B54" s="122" t="s">
        <v>99</v>
      </c>
      <c r="C54" s="122"/>
      <c r="D54" s="31"/>
      <c r="E54" s="173">
        <v>1</v>
      </c>
      <c r="F54" s="168">
        <f t="shared" si="6"/>
        <v>0</v>
      </c>
      <c r="G54" s="168">
        <f t="shared" si="5"/>
        <v>0</v>
      </c>
      <c r="H54" s="168">
        <f t="shared" si="1"/>
        <v>0</v>
      </c>
      <c r="I54" s="34"/>
      <c r="J54" s="29"/>
      <c r="K54" s="39"/>
      <c r="L54" s="40"/>
      <c r="M54" s="40"/>
      <c r="N54" s="40"/>
      <c r="O54" s="174" t="str">
        <f t="shared" si="7"/>
        <v>0</v>
      </c>
      <c r="P54" s="40"/>
      <c r="Q54" s="41"/>
      <c r="R54" s="174">
        <f t="shared" si="8"/>
        <v>0</v>
      </c>
      <c r="S54" s="175" t="str">
        <f t="shared" ca="1" si="9"/>
        <v xml:space="preserve"> </v>
      </c>
    </row>
    <row r="55" spans="1:19" ht="12.75" customHeight="1" x14ac:dyDescent="0.2">
      <c r="A55" s="30" t="s">
        <v>49</v>
      </c>
      <c r="B55" s="122" t="s">
        <v>99</v>
      </c>
      <c r="C55" s="122"/>
      <c r="D55" s="31"/>
      <c r="E55" s="173">
        <v>1</v>
      </c>
      <c r="F55" s="168">
        <f t="shared" si="6"/>
        <v>0</v>
      </c>
      <c r="G55" s="168">
        <f t="shared" si="5"/>
        <v>0</v>
      </c>
      <c r="H55" s="168">
        <f t="shared" si="1"/>
        <v>0</v>
      </c>
      <c r="I55" s="34"/>
      <c r="J55" s="29"/>
      <c r="K55" s="39"/>
      <c r="L55" s="40"/>
      <c r="M55" s="40"/>
      <c r="N55" s="40"/>
      <c r="O55" s="174" t="str">
        <f t="shared" si="7"/>
        <v>0</v>
      </c>
      <c r="P55" s="40"/>
      <c r="Q55" s="41"/>
      <c r="R55" s="174">
        <f t="shared" si="8"/>
        <v>0</v>
      </c>
      <c r="S55" s="175" t="str">
        <f t="shared" ca="1" si="9"/>
        <v xml:space="preserve"> </v>
      </c>
    </row>
    <row r="56" spans="1:19" ht="12.75" customHeight="1" x14ac:dyDescent="0.2">
      <c r="A56" s="30" t="s">
        <v>50</v>
      </c>
      <c r="B56" s="122" t="s">
        <v>99</v>
      </c>
      <c r="C56" s="122"/>
      <c r="D56" s="31"/>
      <c r="E56" s="173">
        <v>1</v>
      </c>
      <c r="F56" s="168">
        <f t="shared" si="6"/>
        <v>0</v>
      </c>
      <c r="G56" s="168">
        <f t="shared" si="5"/>
        <v>0</v>
      </c>
      <c r="H56" s="168">
        <f t="shared" si="1"/>
        <v>0</v>
      </c>
      <c r="I56" s="34"/>
      <c r="J56" s="29"/>
      <c r="K56" s="39"/>
      <c r="L56" s="40"/>
      <c r="M56" s="40"/>
      <c r="N56" s="40"/>
      <c r="O56" s="174" t="str">
        <f t="shared" si="7"/>
        <v>0</v>
      </c>
      <c r="P56" s="40"/>
      <c r="Q56" s="41"/>
      <c r="R56" s="174">
        <f t="shared" si="8"/>
        <v>0</v>
      </c>
      <c r="S56" s="175" t="str">
        <f t="shared" ca="1" si="9"/>
        <v xml:space="preserve"> </v>
      </c>
    </row>
    <row r="57" spans="1:19" ht="12.75" customHeight="1" x14ac:dyDescent="0.2">
      <c r="A57" s="30" t="s">
        <v>51</v>
      </c>
      <c r="B57" s="122" t="s">
        <v>99</v>
      </c>
      <c r="C57" s="122"/>
      <c r="D57" s="31"/>
      <c r="E57" s="173">
        <v>1</v>
      </c>
      <c r="F57" s="168">
        <f t="shared" si="6"/>
        <v>0</v>
      </c>
      <c r="G57" s="168">
        <f t="shared" si="5"/>
        <v>0</v>
      </c>
      <c r="H57" s="168">
        <f t="shared" si="1"/>
        <v>0</v>
      </c>
      <c r="I57" s="34"/>
      <c r="J57" s="29"/>
      <c r="K57" s="39"/>
      <c r="L57" s="40"/>
      <c r="M57" s="40"/>
      <c r="N57" s="40"/>
      <c r="O57" s="174" t="str">
        <f t="shared" si="7"/>
        <v>0</v>
      </c>
      <c r="P57" s="40"/>
      <c r="Q57" s="41"/>
      <c r="R57" s="174">
        <f t="shared" si="8"/>
        <v>0</v>
      </c>
      <c r="S57" s="175" t="str">
        <f t="shared" ca="1" si="9"/>
        <v xml:space="preserve"> </v>
      </c>
    </row>
    <row r="58" spans="1:19" ht="12.75" customHeight="1" x14ac:dyDescent="0.2">
      <c r="A58" s="30" t="s">
        <v>52</v>
      </c>
      <c r="B58" s="122" t="s">
        <v>99</v>
      </c>
      <c r="C58" s="122"/>
      <c r="D58" s="31"/>
      <c r="E58" s="173">
        <v>1</v>
      </c>
      <c r="F58" s="168">
        <f t="shared" si="6"/>
        <v>0</v>
      </c>
      <c r="G58" s="168">
        <f t="shared" si="5"/>
        <v>0</v>
      </c>
      <c r="H58" s="168">
        <f t="shared" si="1"/>
        <v>0</v>
      </c>
      <c r="I58" s="34"/>
      <c r="J58" s="29"/>
      <c r="K58" s="39"/>
      <c r="L58" s="40"/>
      <c r="M58" s="40"/>
      <c r="N58" s="40"/>
      <c r="O58" s="174" t="str">
        <f t="shared" si="7"/>
        <v>0</v>
      </c>
      <c r="P58" s="40"/>
      <c r="Q58" s="41"/>
      <c r="R58" s="174">
        <f t="shared" si="8"/>
        <v>0</v>
      </c>
      <c r="S58" s="175" t="str">
        <f t="shared" ca="1" si="9"/>
        <v xml:space="preserve"> </v>
      </c>
    </row>
    <row r="59" spans="1:19" ht="12.75" customHeight="1" x14ac:dyDescent="0.2">
      <c r="A59" s="30" t="s">
        <v>53</v>
      </c>
      <c r="B59" s="122" t="s">
        <v>99</v>
      </c>
      <c r="C59" s="122"/>
      <c r="D59" s="31"/>
      <c r="E59" s="173">
        <v>1</v>
      </c>
      <c r="F59" s="168">
        <f t="shared" si="6"/>
        <v>0</v>
      </c>
      <c r="G59" s="168">
        <f t="shared" si="5"/>
        <v>0</v>
      </c>
      <c r="H59" s="168">
        <f t="shared" si="1"/>
        <v>0</v>
      </c>
      <c r="I59" s="34"/>
      <c r="J59" s="29"/>
      <c r="K59" s="39"/>
      <c r="L59" s="40"/>
      <c r="M59" s="40"/>
      <c r="N59" s="40"/>
      <c r="O59" s="174" t="str">
        <f t="shared" si="7"/>
        <v>0</v>
      </c>
      <c r="P59" s="40"/>
      <c r="Q59" s="41"/>
      <c r="R59" s="174">
        <f t="shared" si="8"/>
        <v>0</v>
      </c>
      <c r="S59" s="175" t="str">
        <f t="shared" ca="1" si="9"/>
        <v xml:space="preserve"> </v>
      </c>
    </row>
    <row r="60" spans="1:19" ht="12.75" customHeight="1" x14ac:dyDescent="0.2">
      <c r="A60" s="30" t="s">
        <v>90</v>
      </c>
      <c r="B60" s="122" t="s">
        <v>99</v>
      </c>
      <c r="C60" s="122"/>
      <c r="D60" s="31"/>
      <c r="E60" s="173">
        <v>1</v>
      </c>
      <c r="F60" s="168">
        <f t="shared" si="6"/>
        <v>0</v>
      </c>
      <c r="G60" s="168">
        <f t="shared" si="5"/>
        <v>0</v>
      </c>
      <c r="H60" s="168">
        <f t="shared" si="1"/>
        <v>0</v>
      </c>
      <c r="I60" s="34"/>
      <c r="J60" s="29"/>
      <c r="K60" s="39"/>
      <c r="L60" s="40"/>
      <c r="M60" s="40"/>
      <c r="N60" s="40"/>
      <c r="O60" s="174" t="str">
        <f t="shared" si="7"/>
        <v>0</v>
      </c>
      <c r="P60" s="40"/>
      <c r="Q60" s="41"/>
      <c r="R60" s="174">
        <f t="shared" si="8"/>
        <v>0</v>
      </c>
      <c r="S60" s="175" t="str">
        <f t="shared" ca="1" si="9"/>
        <v xml:space="preserve"> </v>
      </c>
    </row>
    <row r="61" spans="1:19" ht="12.75" customHeight="1" x14ac:dyDescent="0.2">
      <c r="A61" s="30" t="s">
        <v>91</v>
      </c>
      <c r="B61" s="122" t="s">
        <v>99</v>
      </c>
      <c r="C61" s="122"/>
      <c r="D61" s="31"/>
      <c r="E61" s="173">
        <v>1</v>
      </c>
      <c r="F61" s="168">
        <f t="shared" si="6"/>
        <v>0</v>
      </c>
      <c r="G61" s="168">
        <f t="shared" si="5"/>
        <v>0</v>
      </c>
      <c r="H61" s="168">
        <f t="shared" si="1"/>
        <v>0</v>
      </c>
      <c r="I61" s="34"/>
      <c r="J61" s="29"/>
      <c r="K61" s="39"/>
      <c r="L61" s="40"/>
      <c r="M61" s="40"/>
      <c r="N61" s="40"/>
      <c r="O61" s="174" t="str">
        <f t="shared" si="7"/>
        <v>0</v>
      </c>
      <c r="P61" s="40"/>
      <c r="Q61" s="41"/>
      <c r="R61" s="174">
        <f t="shared" si="8"/>
        <v>0</v>
      </c>
      <c r="S61" s="175" t="str">
        <f t="shared" ca="1" si="9"/>
        <v xml:space="preserve"> </v>
      </c>
    </row>
    <row r="62" spans="1:19" ht="12.75" customHeight="1" x14ac:dyDescent="0.2">
      <c r="A62" s="30" t="s">
        <v>92</v>
      </c>
      <c r="B62" s="122" t="s">
        <v>99</v>
      </c>
      <c r="C62" s="122"/>
      <c r="D62" s="31"/>
      <c r="E62" s="173">
        <v>1</v>
      </c>
      <c r="F62" s="168">
        <f t="shared" si="6"/>
        <v>0</v>
      </c>
      <c r="G62" s="168">
        <f t="shared" si="5"/>
        <v>0</v>
      </c>
      <c r="H62" s="168">
        <f t="shared" si="1"/>
        <v>0</v>
      </c>
      <c r="I62" s="34"/>
      <c r="J62" s="29"/>
      <c r="K62" s="39"/>
      <c r="L62" s="40"/>
      <c r="M62" s="40"/>
      <c r="N62" s="40"/>
      <c r="O62" s="174" t="str">
        <f t="shared" si="7"/>
        <v>0</v>
      </c>
      <c r="P62" s="40"/>
      <c r="Q62" s="41"/>
      <c r="R62" s="174">
        <f t="shared" si="8"/>
        <v>0</v>
      </c>
      <c r="S62" s="175" t="str">
        <f t="shared" ca="1" si="9"/>
        <v xml:space="preserve"> </v>
      </c>
    </row>
    <row r="63" spans="1:19" ht="12.75" customHeight="1" x14ac:dyDescent="0.2">
      <c r="A63" s="30" t="s">
        <v>93</v>
      </c>
      <c r="B63" s="122" t="s">
        <v>99</v>
      </c>
      <c r="C63" s="122"/>
      <c r="D63" s="31"/>
      <c r="E63" s="173">
        <v>1</v>
      </c>
      <c r="F63" s="168">
        <f t="shared" si="6"/>
        <v>0</v>
      </c>
      <c r="G63" s="168">
        <f t="shared" si="5"/>
        <v>0</v>
      </c>
      <c r="H63" s="168">
        <f t="shared" si="1"/>
        <v>0</v>
      </c>
      <c r="I63" s="34"/>
      <c r="J63" s="29"/>
      <c r="K63" s="39"/>
      <c r="L63" s="40"/>
      <c r="M63" s="40"/>
      <c r="N63" s="40"/>
      <c r="O63" s="174" t="str">
        <f t="shared" si="7"/>
        <v>0</v>
      </c>
      <c r="P63" s="40"/>
      <c r="Q63" s="41"/>
      <c r="R63" s="174">
        <f t="shared" si="8"/>
        <v>0</v>
      </c>
      <c r="S63" s="175" t="str">
        <f t="shared" ca="1" si="9"/>
        <v xml:space="preserve"> </v>
      </c>
    </row>
    <row r="64" spans="1:19" ht="12.75" customHeight="1" x14ac:dyDescent="0.2">
      <c r="A64" s="30" t="s">
        <v>94</v>
      </c>
      <c r="B64" s="122" t="s">
        <v>99</v>
      </c>
      <c r="C64" s="122"/>
      <c r="D64" s="31"/>
      <c r="E64" s="173">
        <v>1</v>
      </c>
      <c r="F64" s="168">
        <f t="shared" si="6"/>
        <v>0</v>
      </c>
      <c r="G64" s="168">
        <f t="shared" si="5"/>
        <v>0</v>
      </c>
      <c r="H64" s="168">
        <f t="shared" si="1"/>
        <v>0</v>
      </c>
      <c r="I64" s="34"/>
      <c r="J64" s="29"/>
      <c r="K64" s="39"/>
      <c r="L64" s="40"/>
      <c r="M64" s="40"/>
      <c r="N64" s="40"/>
      <c r="O64" s="174" t="str">
        <f t="shared" si="7"/>
        <v>0</v>
      </c>
      <c r="P64" s="40"/>
      <c r="Q64" s="41"/>
      <c r="R64" s="174">
        <f t="shared" si="8"/>
        <v>0</v>
      </c>
      <c r="S64" s="175" t="str">
        <f t="shared" ca="1" si="9"/>
        <v xml:space="preserve"> </v>
      </c>
    </row>
    <row r="65" spans="1:11" ht="39" customHeight="1" x14ac:dyDescent="0.2">
      <c r="A65" s="35" t="s">
        <v>10</v>
      </c>
      <c r="B65" s="123" t="s">
        <v>77</v>
      </c>
      <c r="C65" s="124"/>
      <c r="D65" s="124"/>
      <c r="E65" s="124"/>
      <c r="F65" s="125"/>
      <c r="G65" s="161">
        <f>SUM(G66:G115)</f>
        <v>0</v>
      </c>
      <c r="H65" s="161">
        <f>SUM(H66:H115)</f>
        <v>0</v>
      </c>
      <c r="I65" s="42"/>
      <c r="J65" s="29"/>
      <c r="K65" s="38" t="s">
        <v>142</v>
      </c>
    </row>
    <row r="66" spans="1:11" x14ac:dyDescent="0.2">
      <c r="A66" s="113" t="s">
        <v>55</v>
      </c>
      <c r="B66" s="116" t="s">
        <v>95</v>
      </c>
      <c r="C66" s="34" t="s">
        <v>96</v>
      </c>
      <c r="D66" s="176" t="s">
        <v>5</v>
      </c>
      <c r="E66" s="119"/>
      <c r="F66" s="169" t="str">
        <f>IFERROR(ROUND(AVERAGE(K66:K70),2),"0")</f>
        <v>0</v>
      </c>
      <c r="G66" s="169">
        <f>ROUND(E66*F66,2)</f>
        <v>0</v>
      </c>
      <c r="H66" s="169">
        <f>ROUND(G66*$D$7,2)</f>
        <v>0</v>
      </c>
      <c r="I66" s="110"/>
      <c r="J66" s="43"/>
      <c r="K66" s="40"/>
    </row>
    <row r="67" spans="1:11" x14ac:dyDescent="0.2">
      <c r="A67" s="114"/>
      <c r="B67" s="117"/>
      <c r="C67" s="34" t="s">
        <v>96</v>
      </c>
      <c r="D67" s="177"/>
      <c r="E67" s="120"/>
      <c r="F67" s="170"/>
      <c r="G67" s="170"/>
      <c r="H67" s="170"/>
      <c r="I67" s="111"/>
      <c r="J67" s="43"/>
      <c r="K67" s="40"/>
    </row>
    <row r="68" spans="1:11" x14ac:dyDescent="0.2">
      <c r="A68" s="114"/>
      <c r="B68" s="117"/>
      <c r="C68" s="34" t="s">
        <v>96</v>
      </c>
      <c r="D68" s="177"/>
      <c r="E68" s="120"/>
      <c r="F68" s="170"/>
      <c r="G68" s="170"/>
      <c r="H68" s="170"/>
      <c r="I68" s="111"/>
      <c r="J68" s="43"/>
      <c r="K68" s="40"/>
    </row>
    <row r="69" spans="1:11" x14ac:dyDescent="0.2">
      <c r="A69" s="114"/>
      <c r="B69" s="117"/>
      <c r="C69" s="34" t="s">
        <v>96</v>
      </c>
      <c r="D69" s="177"/>
      <c r="E69" s="120"/>
      <c r="F69" s="170"/>
      <c r="G69" s="170"/>
      <c r="H69" s="170"/>
      <c r="I69" s="111"/>
      <c r="J69" s="43"/>
      <c r="K69" s="40"/>
    </row>
    <row r="70" spans="1:11" x14ac:dyDescent="0.2">
      <c r="A70" s="115"/>
      <c r="B70" s="118"/>
      <c r="C70" s="34" t="s">
        <v>96</v>
      </c>
      <c r="D70" s="178"/>
      <c r="E70" s="121"/>
      <c r="F70" s="171"/>
      <c r="G70" s="171"/>
      <c r="H70" s="171"/>
      <c r="I70" s="112"/>
      <c r="J70" s="43"/>
      <c r="K70" s="40"/>
    </row>
    <row r="71" spans="1:11" x14ac:dyDescent="0.2">
      <c r="A71" s="113" t="s">
        <v>56</v>
      </c>
      <c r="B71" s="116" t="s">
        <v>95</v>
      </c>
      <c r="C71" s="34" t="s">
        <v>96</v>
      </c>
      <c r="D71" s="176" t="s">
        <v>5</v>
      </c>
      <c r="E71" s="119"/>
      <c r="F71" s="169" t="str">
        <f t="shared" ref="F71" si="10">IFERROR(ROUND(AVERAGE(K71:K75),2),"0")</f>
        <v>0</v>
      </c>
      <c r="G71" s="169">
        <f>ROUND(E71*F71,2)</f>
        <v>0</v>
      </c>
      <c r="H71" s="169">
        <f>ROUND(G71*$D$7,2)</f>
        <v>0</v>
      </c>
      <c r="I71" s="110"/>
      <c r="J71" s="43"/>
      <c r="K71" s="40"/>
    </row>
    <row r="72" spans="1:11" x14ac:dyDescent="0.2">
      <c r="A72" s="114"/>
      <c r="B72" s="117"/>
      <c r="C72" s="34" t="s">
        <v>96</v>
      </c>
      <c r="D72" s="177"/>
      <c r="E72" s="120"/>
      <c r="F72" s="170"/>
      <c r="G72" s="170"/>
      <c r="H72" s="170"/>
      <c r="I72" s="111"/>
      <c r="J72" s="43"/>
      <c r="K72" s="40"/>
    </row>
    <row r="73" spans="1:11" x14ac:dyDescent="0.2">
      <c r="A73" s="114"/>
      <c r="B73" s="117"/>
      <c r="C73" s="34" t="s">
        <v>96</v>
      </c>
      <c r="D73" s="177"/>
      <c r="E73" s="120"/>
      <c r="F73" s="170"/>
      <c r="G73" s="170"/>
      <c r="H73" s="170"/>
      <c r="I73" s="111"/>
      <c r="J73" s="43"/>
      <c r="K73" s="40"/>
    </row>
    <row r="74" spans="1:11" x14ac:dyDescent="0.2">
      <c r="A74" s="114"/>
      <c r="B74" s="117"/>
      <c r="C74" s="34" t="s">
        <v>96</v>
      </c>
      <c r="D74" s="177"/>
      <c r="E74" s="120"/>
      <c r="F74" s="170"/>
      <c r="G74" s="170"/>
      <c r="H74" s="170"/>
      <c r="I74" s="111"/>
      <c r="J74" s="43"/>
      <c r="K74" s="40"/>
    </row>
    <row r="75" spans="1:11" x14ac:dyDescent="0.2">
      <c r="A75" s="115"/>
      <c r="B75" s="118"/>
      <c r="C75" s="34" t="s">
        <v>96</v>
      </c>
      <c r="D75" s="178"/>
      <c r="E75" s="121"/>
      <c r="F75" s="171"/>
      <c r="G75" s="171"/>
      <c r="H75" s="171"/>
      <c r="I75" s="112"/>
      <c r="J75" s="43"/>
      <c r="K75" s="40"/>
    </row>
    <row r="76" spans="1:11" x14ac:dyDescent="0.2">
      <c r="A76" s="113" t="s">
        <v>57</v>
      </c>
      <c r="B76" s="116" t="s">
        <v>95</v>
      </c>
      <c r="C76" s="34" t="s">
        <v>96</v>
      </c>
      <c r="D76" s="176" t="s">
        <v>5</v>
      </c>
      <c r="E76" s="119"/>
      <c r="F76" s="169" t="str">
        <f t="shared" ref="F76" si="11">IFERROR(ROUND(AVERAGE(K76:K80),2),"0")</f>
        <v>0</v>
      </c>
      <c r="G76" s="169">
        <f>ROUND(E76*F76,2)</f>
        <v>0</v>
      </c>
      <c r="H76" s="169">
        <f>ROUND(G76*$D$7,2)</f>
        <v>0</v>
      </c>
      <c r="I76" s="110"/>
      <c r="J76" s="43"/>
      <c r="K76" s="40"/>
    </row>
    <row r="77" spans="1:11" x14ac:dyDescent="0.2">
      <c r="A77" s="114"/>
      <c r="B77" s="117"/>
      <c r="C77" s="34" t="s">
        <v>96</v>
      </c>
      <c r="D77" s="177"/>
      <c r="E77" s="120"/>
      <c r="F77" s="170"/>
      <c r="G77" s="170"/>
      <c r="H77" s="170"/>
      <c r="I77" s="111"/>
      <c r="J77" s="43"/>
      <c r="K77" s="40"/>
    </row>
    <row r="78" spans="1:11" x14ac:dyDescent="0.2">
      <c r="A78" s="114"/>
      <c r="B78" s="117"/>
      <c r="C78" s="34" t="s">
        <v>96</v>
      </c>
      <c r="D78" s="177"/>
      <c r="E78" s="120"/>
      <c r="F78" s="170"/>
      <c r="G78" s="170"/>
      <c r="H78" s="170"/>
      <c r="I78" s="111"/>
      <c r="J78" s="43"/>
      <c r="K78" s="40"/>
    </row>
    <row r="79" spans="1:11" x14ac:dyDescent="0.2">
      <c r="A79" s="114"/>
      <c r="B79" s="117"/>
      <c r="C79" s="34" t="s">
        <v>96</v>
      </c>
      <c r="D79" s="177"/>
      <c r="E79" s="120"/>
      <c r="F79" s="170"/>
      <c r="G79" s="170"/>
      <c r="H79" s="170"/>
      <c r="I79" s="111"/>
      <c r="J79" s="43"/>
      <c r="K79" s="40"/>
    </row>
    <row r="80" spans="1:11" x14ac:dyDescent="0.2">
      <c r="A80" s="115"/>
      <c r="B80" s="118"/>
      <c r="C80" s="34" t="s">
        <v>96</v>
      </c>
      <c r="D80" s="178"/>
      <c r="E80" s="121"/>
      <c r="F80" s="171"/>
      <c r="G80" s="171"/>
      <c r="H80" s="171"/>
      <c r="I80" s="112"/>
      <c r="J80" s="43"/>
      <c r="K80" s="40"/>
    </row>
    <row r="81" spans="1:11" x14ac:dyDescent="0.2">
      <c r="A81" s="113" t="s">
        <v>58</v>
      </c>
      <c r="B81" s="116" t="s">
        <v>95</v>
      </c>
      <c r="C81" s="34" t="s">
        <v>96</v>
      </c>
      <c r="D81" s="176" t="s">
        <v>5</v>
      </c>
      <c r="E81" s="119"/>
      <c r="F81" s="169" t="str">
        <f t="shared" ref="F81" si="12">IFERROR(ROUND(AVERAGE(K81:K85),2),"0")</f>
        <v>0</v>
      </c>
      <c r="G81" s="169">
        <f>ROUND(E81*F81,2)</f>
        <v>0</v>
      </c>
      <c r="H81" s="169">
        <f>ROUND(G81*$D$7,2)</f>
        <v>0</v>
      </c>
      <c r="I81" s="110"/>
      <c r="J81" s="43"/>
      <c r="K81" s="40"/>
    </row>
    <row r="82" spans="1:11" x14ac:dyDescent="0.2">
      <c r="A82" s="114"/>
      <c r="B82" s="117"/>
      <c r="C82" s="34" t="s">
        <v>96</v>
      </c>
      <c r="D82" s="177"/>
      <c r="E82" s="120"/>
      <c r="F82" s="170"/>
      <c r="G82" s="170"/>
      <c r="H82" s="170"/>
      <c r="I82" s="111"/>
      <c r="J82" s="43"/>
      <c r="K82" s="40"/>
    </row>
    <row r="83" spans="1:11" x14ac:dyDescent="0.2">
      <c r="A83" s="114"/>
      <c r="B83" s="117"/>
      <c r="C83" s="34" t="s">
        <v>96</v>
      </c>
      <c r="D83" s="177"/>
      <c r="E83" s="120"/>
      <c r="F83" s="170"/>
      <c r="G83" s="170"/>
      <c r="H83" s="170"/>
      <c r="I83" s="111"/>
      <c r="J83" s="43"/>
      <c r="K83" s="40"/>
    </row>
    <row r="84" spans="1:11" x14ac:dyDescent="0.2">
      <c r="A84" s="114"/>
      <c r="B84" s="117"/>
      <c r="C84" s="34" t="s">
        <v>96</v>
      </c>
      <c r="D84" s="177"/>
      <c r="E84" s="120"/>
      <c r="F84" s="170"/>
      <c r="G84" s="170"/>
      <c r="H84" s="170"/>
      <c r="I84" s="111"/>
      <c r="J84" s="43"/>
      <c r="K84" s="40"/>
    </row>
    <row r="85" spans="1:11" x14ac:dyDescent="0.2">
      <c r="A85" s="115"/>
      <c r="B85" s="118"/>
      <c r="C85" s="34" t="s">
        <v>96</v>
      </c>
      <c r="D85" s="178"/>
      <c r="E85" s="121"/>
      <c r="F85" s="171"/>
      <c r="G85" s="171"/>
      <c r="H85" s="171"/>
      <c r="I85" s="112"/>
      <c r="J85" s="43"/>
      <c r="K85" s="40"/>
    </row>
    <row r="86" spans="1:11" x14ac:dyDescent="0.2">
      <c r="A86" s="113" t="s">
        <v>59</v>
      </c>
      <c r="B86" s="116" t="s">
        <v>95</v>
      </c>
      <c r="C86" s="34" t="s">
        <v>96</v>
      </c>
      <c r="D86" s="176" t="s">
        <v>5</v>
      </c>
      <c r="E86" s="119"/>
      <c r="F86" s="169" t="str">
        <f t="shared" ref="F86" si="13">IFERROR(ROUND(AVERAGE(K86:K90),2),"0")</f>
        <v>0</v>
      </c>
      <c r="G86" s="169">
        <f>ROUND(E86*F86,2)</f>
        <v>0</v>
      </c>
      <c r="H86" s="169">
        <f>ROUND(G86*$D$7,2)</f>
        <v>0</v>
      </c>
      <c r="I86" s="110"/>
      <c r="J86" s="43"/>
      <c r="K86" s="40"/>
    </row>
    <row r="87" spans="1:11" x14ac:dyDescent="0.2">
      <c r="A87" s="114"/>
      <c r="B87" s="117"/>
      <c r="C87" s="34" t="s">
        <v>96</v>
      </c>
      <c r="D87" s="177"/>
      <c r="E87" s="120"/>
      <c r="F87" s="170"/>
      <c r="G87" s="170"/>
      <c r="H87" s="170"/>
      <c r="I87" s="111"/>
      <c r="J87" s="43"/>
      <c r="K87" s="40"/>
    </row>
    <row r="88" spans="1:11" x14ac:dyDescent="0.2">
      <c r="A88" s="114"/>
      <c r="B88" s="117"/>
      <c r="C88" s="34" t="s">
        <v>96</v>
      </c>
      <c r="D88" s="177"/>
      <c r="E88" s="120"/>
      <c r="F88" s="170"/>
      <c r="G88" s="170"/>
      <c r="H88" s="170"/>
      <c r="I88" s="111"/>
      <c r="J88" s="43"/>
      <c r="K88" s="40"/>
    </row>
    <row r="89" spans="1:11" x14ac:dyDescent="0.2">
      <c r="A89" s="114"/>
      <c r="B89" s="117"/>
      <c r="C89" s="34" t="s">
        <v>96</v>
      </c>
      <c r="D89" s="177"/>
      <c r="E89" s="120"/>
      <c r="F89" s="170"/>
      <c r="G89" s="170"/>
      <c r="H89" s="170"/>
      <c r="I89" s="111"/>
      <c r="J89" s="43"/>
      <c r="K89" s="40"/>
    </row>
    <row r="90" spans="1:11" x14ac:dyDescent="0.2">
      <c r="A90" s="115"/>
      <c r="B90" s="118"/>
      <c r="C90" s="34" t="s">
        <v>96</v>
      </c>
      <c r="D90" s="178"/>
      <c r="E90" s="121"/>
      <c r="F90" s="171"/>
      <c r="G90" s="171"/>
      <c r="H90" s="171"/>
      <c r="I90" s="112"/>
      <c r="J90" s="43"/>
      <c r="K90" s="40"/>
    </row>
    <row r="91" spans="1:11" x14ac:dyDescent="0.2">
      <c r="A91" s="113" t="s">
        <v>60</v>
      </c>
      <c r="B91" s="116" t="s">
        <v>95</v>
      </c>
      <c r="C91" s="34" t="s">
        <v>96</v>
      </c>
      <c r="D91" s="176" t="s">
        <v>5</v>
      </c>
      <c r="E91" s="119"/>
      <c r="F91" s="169" t="str">
        <f t="shared" ref="F91" si="14">IFERROR(ROUND(AVERAGE(K91:K95),2),"0")</f>
        <v>0</v>
      </c>
      <c r="G91" s="169">
        <f>ROUND(E91*F91,2)</f>
        <v>0</v>
      </c>
      <c r="H91" s="169">
        <f>ROUND(G91*$D$7,2)</f>
        <v>0</v>
      </c>
      <c r="I91" s="110"/>
      <c r="J91" s="43"/>
      <c r="K91" s="40"/>
    </row>
    <row r="92" spans="1:11" x14ac:dyDescent="0.2">
      <c r="A92" s="114"/>
      <c r="B92" s="117"/>
      <c r="C92" s="34" t="s">
        <v>96</v>
      </c>
      <c r="D92" s="177"/>
      <c r="E92" s="120"/>
      <c r="F92" s="170"/>
      <c r="G92" s="170"/>
      <c r="H92" s="170"/>
      <c r="I92" s="111"/>
      <c r="J92" s="43"/>
      <c r="K92" s="40"/>
    </row>
    <row r="93" spans="1:11" x14ac:dyDescent="0.2">
      <c r="A93" s="114"/>
      <c r="B93" s="117"/>
      <c r="C93" s="34" t="s">
        <v>96</v>
      </c>
      <c r="D93" s="177"/>
      <c r="E93" s="120"/>
      <c r="F93" s="170"/>
      <c r="G93" s="170"/>
      <c r="H93" s="170"/>
      <c r="I93" s="111"/>
      <c r="J93" s="43"/>
      <c r="K93" s="40"/>
    </row>
    <row r="94" spans="1:11" x14ac:dyDescent="0.2">
      <c r="A94" s="114"/>
      <c r="B94" s="117"/>
      <c r="C94" s="34" t="s">
        <v>96</v>
      </c>
      <c r="D94" s="177"/>
      <c r="E94" s="120"/>
      <c r="F94" s="170"/>
      <c r="G94" s="170"/>
      <c r="H94" s="170"/>
      <c r="I94" s="111"/>
      <c r="J94" s="43"/>
      <c r="K94" s="40"/>
    </row>
    <row r="95" spans="1:11" x14ac:dyDescent="0.2">
      <c r="A95" s="115"/>
      <c r="B95" s="118"/>
      <c r="C95" s="34" t="s">
        <v>96</v>
      </c>
      <c r="D95" s="178"/>
      <c r="E95" s="121"/>
      <c r="F95" s="171"/>
      <c r="G95" s="171"/>
      <c r="H95" s="171"/>
      <c r="I95" s="112"/>
      <c r="J95" s="43"/>
      <c r="K95" s="40"/>
    </row>
    <row r="96" spans="1:11" x14ac:dyDescent="0.2">
      <c r="A96" s="113" t="s">
        <v>61</v>
      </c>
      <c r="B96" s="116" t="s">
        <v>95</v>
      </c>
      <c r="C96" s="34" t="s">
        <v>96</v>
      </c>
      <c r="D96" s="176" t="s">
        <v>5</v>
      </c>
      <c r="E96" s="119"/>
      <c r="F96" s="169" t="str">
        <f t="shared" ref="F96" si="15">IFERROR(ROUND(AVERAGE(K96:K100),2),"0")</f>
        <v>0</v>
      </c>
      <c r="G96" s="169">
        <f>ROUND(E96*F96,2)</f>
        <v>0</v>
      </c>
      <c r="H96" s="169">
        <f>ROUND(G96*$D$7,2)</f>
        <v>0</v>
      </c>
      <c r="I96" s="110"/>
      <c r="J96" s="43"/>
      <c r="K96" s="40"/>
    </row>
    <row r="97" spans="1:11" x14ac:dyDescent="0.2">
      <c r="A97" s="114"/>
      <c r="B97" s="117"/>
      <c r="C97" s="34" t="s">
        <v>96</v>
      </c>
      <c r="D97" s="177"/>
      <c r="E97" s="120"/>
      <c r="F97" s="170"/>
      <c r="G97" s="170"/>
      <c r="H97" s="170"/>
      <c r="I97" s="111"/>
      <c r="J97" s="43"/>
      <c r="K97" s="40"/>
    </row>
    <row r="98" spans="1:11" x14ac:dyDescent="0.2">
      <c r="A98" s="114"/>
      <c r="B98" s="117"/>
      <c r="C98" s="34" t="s">
        <v>96</v>
      </c>
      <c r="D98" s="177"/>
      <c r="E98" s="120"/>
      <c r="F98" s="170"/>
      <c r="G98" s="170"/>
      <c r="H98" s="170"/>
      <c r="I98" s="111"/>
      <c r="J98" s="43"/>
      <c r="K98" s="40"/>
    </row>
    <row r="99" spans="1:11" x14ac:dyDescent="0.2">
      <c r="A99" s="114"/>
      <c r="B99" s="117"/>
      <c r="C99" s="34" t="s">
        <v>96</v>
      </c>
      <c r="D99" s="177"/>
      <c r="E99" s="120"/>
      <c r="F99" s="170"/>
      <c r="G99" s="170"/>
      <c r="H99" s="170"/>
      <c r="I99" s="111"/>
      <c r="J99" s="43"/>
      <c r="K99" s="40"/>
    </row>
    <row r="100" spans="1:11" x14ac:dyDescent="0.2">
      <c r="A100" s="115"/>
      <c r="B100" s="118"/>
      <c r="C100" s="34" t="s">
        <v>96</v>
      </c>
      <c r="D100" s="178"/>
      <c r="E100" s="121"/>
      <c r="F100" s="171"/>
      <c r="G100" s="171"/>
      <c r="H100" s="171"/>
      <c r="I100" s="112"/>
      <c r="J100" s="43"/>
      <c r="K100" s="40"/>
    </row>
    <row r="101" spans="1:11" x14ac:dyDescent="0.2">
      <c r="A101" s="113" t="s">
        <v>62</v>
      </c>
      <c r="B101" s="116" t="s">
        <v>95</v>
      </c>
      <c r="C101" s="34" t="s">
        <v>96</v>
      </c>
      <c r="D101" s="176" t="s">
        <v>5</v>
      </c>
      <c r="E101" s="119"/>
      <c r="F101" s="169" t="str">
        <f t="shared" ref="F101" si="16">IFERROR(ROUND(AVERAGE(K101:K105),2),"0")</f>
        <v>0</v>
      </c>
      <c r="G101" s="169">
        <f>ROUND(E101*F101,2)</f>
        <v>0</v>
      </c>
      <c r="H101" s="169">
        <f>ROUND(G101*$D$7,2)</f>
        <v>0</v>
      </c>
      <c r="I101" s="110"/>
      <c r="J101" s="43"/>
      <c r="K101" s="40"/>
    </row>
    <row r="102" spans="1:11" x14ac:dyDescent="0.2">
      <c r="A102" s="114"/>
      <c r="B102" s="117"/>
      <c r="C102" s="34" t="s">
        <v>96</v>
      </c>
      <c r="D102" s="177"/>
      <c r="E102" s="120"/>
      <c r="F102" s="170"/>
      <c r="G102" s="170"/>
      <c r="H102" s="170"/>
      <c r="I102" s="111"/>
      <c r="J102" s="43"/>
      <c r="K102" s="40"/>
    </row>
    <row r="103" spans="1:11" x14ac:dyDescent="0.2">
      <c r="A103" s="114"/>
      <c r="B103" s="117"/>
      <c r="C103" s="34" t="s">
        <v>96</v>
      </c>
      <c r="D103" s="177"/>
      <c r="E103" s="120"/>
      <c r="F103" s="170"/>
      <c r="G103" s="170"/>
      <c r="H103" s="170"/>
      <c r="I103" s="111"/>
      <c r="J103" s="43"/>
      <c r="K103" s="40"/>
    </row>
    <row r="104" spans="1:11" x14ac:dyDescent="0.2">
      <c r="A104" s="114"/>
      <c r="B104" s="117"/>
      <c r="C104" s="34" t="s">
        <v>96</v>
      </c>
      <c r="D104" s="177"/>
      <c r="E104" s="120"/>
      <c r="F104" s="170"/>
      <c r="G104" s="170"/>
      <c r="H104" s="170"/>
      <c r="I104" s="111"/>
      <c r="J104" s="43"/>
      <c r="K104" s="40"/>
    </row>
    <row r="105" spans="1:11" x14ac:dyDescent="0.2">
      <c r="A105" s="115"/>
      <c r="B105" s="118"/>
      <c r="C105" s="34" t="s">
        <v>96</v>
      </c>
      <c r="D105" s="178"/>
      <c r="E105" s="121"/>
      <c r="F105" s="171"/>
      <c r="G105" s="171"/>
      <c r="H105" s="171"/>
      <c r="I105" s="112"/>
      <c r="J105" s="43"/>
      <c r="K105" s="40"/>
    </row>
    <row r="106" spans="1:11" x14ac:dyDescent="0.2">
      <c r="A106" s="113" t="s">
        <v>63</v>
      </c>
      <c r="B106" s="116" t="s">
        <v>95</v>
      </c>
      <c r="C106" s="34" t="s">
        <v>96</v>
      </c>
      <c r="D106" s="176" t="s">
        <v>5</v>
      </c>
      <c r="E106" s="119"/>
      <c r="F106" s="169" t="str">
        <f t="shared" ref="F106" si="17">IFERROR(ROUND(AVERAGE(K106:K110),2),"0")</f>
        <v>0</v>
      </c>
      <c r="G106" s="169">
        <f>ROUND(E106*F106,2)</f>
        <v>0</v>
      </c>
      <c r="H106" s="169">
        <f>ROUND(G106*$D$7,2)</f>
        <v>0</v>
      </c>
      <c r="I106" s="110"/>
      <c r="J106" s="43"/>
      <c r="K106" s="40"/>
    </row>
    <row r="107" spans="1:11" x14ac:dyDescent="0.2">
      <c r="A107" s="114"/>
      <c r="B107" s="117"/>
      <c r="C107" s="34" t="s">
        <v>96</v>
      </c>
      <c r="D107" s="177"/>
      <c r="E107" s="120"/>
      <c r="F107" s="170"/>
      <c r="G107" s="170"/>
      <c r="H107" s="170"/>
      <c r="I107" s="111"/>
      <c r="J107" s="43"/>
      <c r="K107" s="40"/>
    </row>
    <row r="108" spans="1:11" x14ac:dyDescent="0.2">
      <c r="A108" s="114"/>
      <c r="B108" s="117"/>
      <c r="C108" s="34" t="s">
        <v>96</v>
      </c>
      <c r="D108" s="177"/>
      <c r="E108" s="120"/>
      <c r="F108" s="170"/>
      <c r="G108" s="170"/>
      <c r="H108" s="170"/>
      <c r="I108" s="111"/>
      <c r="J108" s="43"/>
      <c r="K108" s="40"/>
    </row>
    <row r="109" spans="1:11" x14ac:dyDescent="0.2">
      <c r="A109" s="114"/>
      <c r="B109" s="117"/>
      <c r="C109" s="34" t="s">
        <v>96</v>
      </c>
      <c r="D109" s="177"/>
      <c r="E109" s="120"/>
      <c r="F109" s="170"/>
      <c r="G109" s="170"/>
      <c r="H109" s="170"/>
      <c r="I109" s="111"/>
      <c r="J109" s="43"/>
      <c r="K109" s="40"/>
    </row>
    <row r="110" spans="1:11" x14ac:dyDescent="0.2">
      <c r="A110" s="115"/>
      <c r="B110" s="118"/>
      <c r="C110" s="34" t="s">
        <v>96</v>
      </c>
      <c r="D110" s="178"/>
      <c r="E110" s="121"/>
      <c r="F110" s="171"/>
      <c r="G110" s="171"/>
      <c r="H110" s="171"/>
      <c r="I110" s="112"/>
      <c r="J110" s="43"/>
      <c r="K110" s="40"/>
    </row>
    <row r="111" spans="1:11" x14ac:dyDescent="0.2">
      <c r="A111" s="113" t="s">
        <v>64</v>
      </c>
      <c r="B111" s="116" t="s">
        <v>95</v>
      </c>
      <c r="C111" s="34" t="s">
        <v>96</v>
      </c>
      <c r="D111" s="176" t="s">
        <v>5</v>
      </c>
      <c r="E111" s="119"/>
      <c r="F111" s="169" t="str">
        <f t="shared" ref="F111" si="18">IFERROR(ROUND(AVERAGE(K111:K115),2),"0")</f>
        <v>0</v>
      </c>
      <c r="G111" s="169">
        <f>ROUND(E111*F111,2)</f>
        <v>0</v>
      </c>
      <c r="H111" s="169">
        <f>ROUND(G111*$D$7,2)</f>
        <v>0</v>
      </c>
      <c r="I111" s="110"/>
      <c r="J111" s="43"/>
      <c r="K111" s="40"/>
    </row>
    <row r="112" spans="1:11" x14ac:dyDescent="0.2">
      <c r="A112" s="114"/>
      <c r="B112" s="117"/>
      <c r="C112" s="34" t="s">
        <v>96</v>
      </c>
      <c r="D112" s="177"/>
      <c r="E112" s="120"/>
      <c r="F112" s="170"/>
      <c r="G112" s="170"/>
      <c r="H112" s="170"/>
      <c r="I112" s="111"/>
      <c r="J112" s="43"/>
      <c r="K112" s="40"/>
    </row>
    <row r="113" spans="1:11" x14ac:dyDescent="0.2">
      <c r="A113" s="114"/>
      <c r="B113" s="117"/>
      <c r="C113" s="34" t="s">
        <v>96</v>
      </c>
      <c r="D113" s="177"/>
      <c r="E113" s="120"/>
      <c r="F113" s="170"/>
      <c r="G113" s="170"/>
      <c r="H113" s="170"/>
      <c r="I113" s="111"/>
      <c r="J113" s="43"/>
      <c r="K113" s="40"/>
    </row>
    <row r="114" spans="1:11" x14ac:dyDescent="0.2">
      <c r="A114" s="114"/>
      <c r="B114" s="117"/>
      <c r="C114" s="34" t="s">
        <v>96</v>
      </c>
      <c r="D114" s="177"/>
      <c r="E114" s="120"/>
      <c r="F114" s="170"/>
      <c r="G114" s="170"/>
      <c r="H114" s="170"/>
      <c r="I114" s="111"/>
      <c r="J114" s="43"/>
      <c r="K114" s="40"/>
    </row>
    <row r="115" spans="1:11" x14ac:dyDescent="0.2">
      <c r="A115" s="115"/>
      <c r="B115" s="118"/>
      <c r="C115" s="34" t="s">
        <v>96</v>
      </c>
      <c r="D115" s="178"/>
      <c r="E115" s="121"/>
      <c r="F115" s="171"/>
      <c r="G115" s="171"/>
      <c r="H115" s="171"/>
      <c r="I115" s="112"/>
      <c r="J115" s="43"/>
      <c r="K115" s="40"/>
    </row>
    <row r="116" spans="1:11" ht="12.75" customHeight="1" x14ac:dyDescent="0.2">
      <c r="A116" s="35" t="s">
        <v>65</v>
      </c>
      <c r="B116" s="123" t="s">
        <v>78</v>
      </c>
      <c r="C116" s="124"/>
      <c r="D116" s="124"/>
      <c r="E116" s="124"/>
      <c r="F116" s="125"/>
      <c r="G116" s="161">
        <f>SUM(G117,G124,G131,G138,G145,G152,G159,G166,G173,G180)</f>
        <v>0</v>
      </c>
      <c r="H116" s="161">
        <f>SUM(H117,H124,H131,H138,H145,H152,H159,H166,H173,H180)</f>
        <v>0</v>
      </c>
      <c r="I116" s="42"/>
      <c r="J116" s="29"/>
    </row>
    <row r="117" spans="1:11" ht="12.75" customHeight="1" x14ac:dyDescent="0.2">
      <c r="A117" s="107" t="s">
        <v>66</v>
      </c>
      <c r="B117" s="104" t="s">
        <v>119</v>
      </c>
      <c r="C117" s="179" t="s">
        <v>120</v>
      </c>
      <c r="D117" s="181"/>
      <c r="E117" s="182"/>
      <c r="F117" s="174"/>
      <c r="G117" s="172">
        <f>SUM(G118:G123)</f>
        <v>0</v>
      </c>
      <c r="H117" s="172">
        <f>ROUND(G117*$D$7,2)</f>
        <v>0</v>
      </c>
      <c r="I117" s="104"/>
    </row>
    <row r="118" spans="1:11" x14ac:dyDescent="0.2">
      <c r="A118" s="108"/>
      <c r="B118" s="105"/>
      <c r="C118" s="180" t="s">
        <v>121</v>
      </c>
      <c r="D118" s="44"/>
      <c r="E118" s="45"/>
      <c r="F118" s="40"/>
      <c r="G118" s="174">
        <f t="shared" ref="G118:G123" si="19">ROUND(E118*F118,2)</f>
        <v>0</v>
      </c>
      <c r="H118" s="46"/>
      <c r="I118" s="105"/>
    </row>
    <row r="119" spans="1:11" ht="13.5" customHeight="1" x14ac:dyDescent="0.2">
      <c r="A119" s="108"/>
      <c r="B119" s="105"/>
      <c r="C119" s="180" t="s">
        <v>122</v>
      </c>
      <c r="D119" s="44"/>
      <c r="E119" s="45"/>
      <c r="F119" s="40"/>
      <c r="G119" s="174">
        <f t="shared" si="19"/>
        <v>0</v>
      </c>
      <c r="H119" s="46"/>
      <c r="I119" s="105"/>
    </row>
    <row r="120" spans="1:11" x14ac:dyDescent="0.2">
      <c r="A120" s="108"/>
      <c r="B120" s="105"/>
      <c r="C120" s="180" t="s">
        <v>123</v>
      </c>
      <c r="D120" s="44"/>
      <c r="E120" s="45"/>
      <c r="F120" s="40"/>
      <c r="G120" s="174">
        <f t="shared" si="19"/>
        <v>0</v>
      </c>
      <c r="H120" s="46"/>
      <c r="I120" s="105"/>
    </row>
    <row r="121" spans="1:11" x14ac:dyDescent="0.2">
      <c r="A121" s="108"/>
      <c r="B121" s="105"/>
      <c r="C121" s="180" t="s">
        <v>124</v>
      </c>
      <c r="D121" s="44"/>
      <c r="E121" s="45"/>
      <c r="F121" s="40"/>
      <c r="G121" s="174">
        <f t="shared" si="19"/>
        <v>0</v>
      </c>
      <c r="H121" s="46"/>
      <c r="I121" s="105"/>
    </row>
    <row r="122" spans="1:11" x14ac:dyDescent="0.2">
      <c r="A122" s="108"/>
      <c r="B122" s="105"/>
      <c r="C122" s="46" t="s">
        <v>125</v>
      </c>
      <c r="D122" s="44"/>
      <c r="E122" s="45"/>
      <c r="F122" s="40"/>
      <c r="G122" s="174">
        <f t="shared" si="19"/>
        <v>0</v>
      </c>
      <c r="H122" s="46"/>
      <c r="I122" s="105"/>
    </row>
    <row r="123" spans="1:11" x14ac:dyDescent="0.2">
      <c r="A123" s="109"/>
      <c r="B123" s="106"/>
      <c r="C123" s="46" t="s">
        <v>125</v>
      </c>
      <c r="D123" s="44"/>
      <c r="E123" s="45"/>
      <c r="F123" s="40"/>
      <c r="G123" s="174">
        <f t="shared" si="19"/>
        <v>0</v>
      </c>
      <c r="H123" s="46"/>
      <c r="I123" s="106"/>
    </row>
    <row r="124" spans="1:11" ht="12.75" customHeight="1" x14ac:dyDescent="0.2">
      <c r="A124" s="107" t="s">
        <v>67</v>
      </c>
      <c r="B124" s="104" t="s">
        <v>119</v>
      </c>
      <c r="C124" s="179" t="s">
        <v>120</v>
      </c>
      <c r="D124" s="181"/>
      <c r="E124" s="182"/>
      <c r="F124" s="174"/>
      <c r="G124" s="172">
        <f>SUM(G125:G130)</f>
        <v>0</v>
      </c>
      <c r="H124" s="172">
        <f>ROUND(G124*$D$7,2)</f>
        <v>0</v>
      </c>
      <c r="I124" s="104"/>
    </row>
    <row r="125" spans="1:11" x14ac:dyDescent="0.2">
      <c r="A125" s="108"/>
      <c r="B125" s="105"/>
      <c r="C125" s="180" t="s">
        <v>121</v>
      </c>
      <c r="D125" s="44"/>
      <c r="E125" s="45"/>
      <c r="F125" s="40"/>
      <c r="G125" s="174">
        <f t="shared" ref="G125:G130" si="20">ROUND(E125*F125,2)</f>
        <v>0</v>
      </c>
      <c r="H125" s="46"/>
      <c r="I125" s="105"/>
    </row>
    <row r="126" spans="1:11" x14ac:dyDescent="0.2">
      <c r="A126" s="108"/>
      <c r="B126" s="105"/>
      <c r="C126" s="180" t="s">
        <v>122</v>
      </c>
      <c r="D126" s="44"/>
      <c r="E126" s="45"/>
      <c r="F126" s="40"/>
      <c r="G126" s="174">
        <f t="shared" si="20"/>
        <v>0</v>
      </c>
      <c r="H126" s="46"/>
      <c r="I126" s="105"/>
    </row>
    <row r="127" spans="1:11" x14ac:dyDescent="0.2">
      <c r="A127" s="108"/>
      <c r="B127" s="105"/>
      <c r="C127" s="180" t="s">
        <v>123</v>
      </c>
      <c r="D127" s="44"/>
      <c r="E127" s="45"/>
      <c r="F127" s="40"/>
      <c r="G127" s="174">
        <f t="shared" si="20"/>
        <v>0</v>
      </c>
      <c r="H127" s="46"/>
      <c r="I127" s="105"/>
    </row>
    <row r="128" spans="1:11" x14ac:dyDescent="0.2">
      <c r="A128" s="108"/>
      <c r="B128" s="105"/>
      <c r="C128" s="180" t="s">
        <v>124</v>
      </c>
      <c r="D128" s="44"/>
      <c r="E128" s="45"/>
      <c r="F128" s="40"/>
      <c r="G128" s="174">
        <f t="shared" si="20"/>
        <v>0</v>
      </c>
      <c r="H128" s="46"/>
      <c r="I128" s="105"/>
    </row>
    <row r="129" spans="1:9" x14ac:dyDescent="0.2">
      <c r="A129" s="108"/>
      <c r="B129" s="105"/>
      <c r="C129" s="46" t="s">
        <v>125</v>
      </c>
      <c r="D129" s="44"/>
      <c r="E129" s="45"/>
      <c r="F129" s="40"/>
      <c r="G129" s="174">
        <f t="shared" si="20"/>
        <v>0</v>
      </c>
      <c r="H129" s="46"/>
      <c r="I129" s="105"/>
    </row>
    <row r="130" spans="1:9" x14ac:dyDescent="0.2">
      <c r="A130" s="109"/>
      <c r="B130" s="106"/>
      <c r="C130" s="46" t="s">
        <v>125</v>
      </c>
      <c r="D130" s="44"/>
      <c r="E130" s="45"/>
      <c r="F130" s="40"/>
      <c r="G130" s="174">
        <f t="shared" si="20"/>
        <v>0</v>
      </c>
      <c r="H130" s="46"/>
      <c r="I130" s="106"/>
    </row>
    <row r="131" spans="1:9" ht="12.75" customHeight="1" x14ac:dyDescent="0.2">
      <c r="A131" s="107" t="s">
        <v>68</v>
      </c>
      <c r="B131" s="104" t="s">
        <v>119</v>
      </c>
      <c r="C131" s="179" t="s">
        <v>120</v>
      </c>
      <c r="D131" s="181"/>
      <c r="E131" s="182"/>
      <c r="F131" s="174"/>
      <c r="G131" s="172">
        <f>SUM(G132:G137)</f>
        <v>0</v>
      </c>
      <c r="H131" s="172">
        <f>ROUND(G131*$D$7,2)</f>
        <v>0</v>
      </c>
      <c r="I131" s="104"/>
    </row>
    <row r="132" spans="1:9" x14ac:dyDescent="0.2">
      <c r="A132" s="108"/>
      <c r="B132" s="105"/>
      <c r="C132" s="180" t="s">
        <v>121</v>
      </c>
      <c r="D132" s="44"/>
      <c r="E132" s="45"/>
      <c r="F132" s="40"/>
      <c r="G132" s="174">
        <f t="shared" ref="G132:G137" si="21">ROUND(E132*F132,2)</f>
        <v>0</v>
      </c>
      <c r="H132" s="46"/>
      <c r="I132" s="105"/>
    </row>
    <row r="133" spans="1:9" x14ac:dyDescent="0.2">
      <c r="A133" s="108"/>
      <c r="B133" s="105"/>
      <c r="C133" s="180" t="s">
        <v>122</v>
      </c>
      <c r="D133" s="44"/>
      <c r="E133" s="45"/>
      <c r="F133" s="40"/>
      <c r="G133" s="174">
        <f t="shared" si="21"/>
        <v>0</v>
      </c>
      <c r="H133" s="46"/>
      <c r="I133" s="105"/>
    </row>
    <row r="134" spans="1:9" x14ac:dyDescent="0.2">
      <c r="A134" s="108"/>
      <c r="B134" s="105"/>
      <c r="C134" s="180" t="s">
        <v>123</v>
      </c>
      <c r="D134" s="44"/>
      <c r="E134" s="45"/>
      <c r="F134" s="40"/>
      <c r="G134" s="174">
        <f t="shared" si="21"/>
        <v>0</v>
      </c>
      <c r="H134" s="46"/>
      <c r="I134" s="105"/>
    </row>
    <row r="135" spans="1:9" x14ac:dyDescent="0.2">
      <c r="A135" s="108"/>
      <c r="B135" s="105"/>
      <c r="C135" s="180" t="s">
        <v>124</v>
      </c>
      <c r="D135" s="44"/>
      <c r="E135" s="45"/>
      <c r="F135" s="40"/>
      <c r="G135" s="174">
        <f t="shared" si="21"/>
        <v>0</v>
      </c>
      <c r="H135" s="46"/>
      <c r="I135" s="105"/>
    </row>
    <row r="136" spans="1:9" x14ac:dyDescent="0.2">
      <c r="A136" s="108"/>
      <c r="B136" s="105"/>
      <c r="C136" s="46" t="s">
        <v>125</v>
      </c>
      <c r="D136" s="44"/>
      <c r="E136" s="45"/>
      <c r="F136" s="40"/>
      <c r="G136" s="174">
        <f t="shared" si="21"/>
        <v>0</v>
      </c>
      <c r="H136" s="46"/>
      <c r="I136" s="105"/>
    </row>
    <row r="137" spans="1:9" x14ac:dyDescent="0.2">
      <c r="A137" s="109"/>
      <c r="B137" s="106"/>
      <c r="C137" s="46" t="s">
        <v>125</v>
      </c>
      <c r="D137" s="44"/>
      <c r="E137" s="45"/>
      <c r="F137" s="40"/>
      <c r="G137" s="174">
        <f t="shared" si="21"/>
        <v>0</v>
      </c>
      <c r="H137" s="46"/>
      <c r="I137" s="106"/>
    </row>
    <row r="138" spans="1:9" ht="12.75" customHeight="1" x14ac:dyDescent="0.2">
      <c r="A138" s="107" t="s">
        <v>69</v>
      </c>
      <c r="B138" s="104" t="s">
        <v>119</v>
      </c>
      <c r="C138" s="179" t="s">
        <v>120</v>
      </c>
      <c r="D138" s="181"/>
      <c r="E138" s="182"/>
      <c r="F138" s="174"/>
      <c r="G138" s="172">
        <f>SUM(G139:G144)</f>
        <v>0</v>
      </c>
      <c r="H138" s="172">
        <f>ROUND(G138*$D$7,2)</f>
        <v>0</v>
      </c>
      <c r="I138" s="104"/>
    </row>
    <row r="139" spans="1:9" ht="12.75" customHeight="1" x14ac:dyDescent="0.2">
      <c r="A139" s="108"/>
      <c r="B139" s="105"/>
      <c r="C139" s="180" t="s">
        <v>121</v>
      </c>
      <c r="D139" s="44"/>
      <c r="E139" s="45"/>
      <c r="F139" s="40"/>
      <c r="G139" s="174">
        <f t="shared" ref="G139:G144" si="22">ROUND(E139*F139,2)</f>
        <v>0</v>
      </c>
      <c r="H139" s="46"/>
      <c r="I139" s="105"/>
    </row>
    <row r="140" spans="1:9" ht="12.75" customHeight="1" x14ac:dyDescent="0.2">
      <c r="A140" s="108"/>
      <c r="B140" s="105"/>
      <c r="C140" s="180" t="s">
        <v>122</v>
      </c>
      <c r="D140" s="44"/>
      <c r="E140" s="45"/>
      <c r="F140" s="40"/>
      <c r="G140" s="174">
        <f t="shared" si="22"/>
        <v>0</v>
      </c>
      <c r="H140" s="46"/>
      <c r="I140" s="105"/>
    </row>
    <row r="141" spans="1:9" ht="12.75" customHeight="1" x14ac:dyDescent="0.2">
      <c r="A141" s="108"/>
      <c r="B141" s="105"/>
      <c r="C141" s="180" t="s">
        <v>123</v>
      </c>
      <c r="D141" s="44"/>
      <c r="E141" s="45"/>
      <c r="F141" s="40"/>
      <c r="G141" s="174">
        <f t="shared" si="22"/>
        <v>0</v>
      </c>
      <c r="H141" s="46"/>
      <c r="I141" s="105"/>
    </row>
    <row r="142" spans="1:9" ht="12.75" customHeight="1" x14ac:dyDescent="0.2">
      <c r="A142" s="108"/>
      <c r="B142" s="105"/>
      <c r="C142" s="180" t="s">
        <v>124</v>
      </c>
      <c r="D142" s="44"/>
      <c r="E142" s="45"/>
      <c r="F142" s="40"/>
      <c r="G142" s="174">
        <f t="shared" si="22"/>
        <v>0</v>
      </c>
      <c r="H142" s="46"/>
      <c r="I142" s="105"/>
    </row>
    <row r="143" spans="1:9" ht="12.75" customHeight="1" x14ac:dyDescent="0.2">
      <c r="A143" s="108"/>
      <c r="B143" s="105"/>
      <c r="C143" s="46" t="s">
        <v>125</v>
      </c>
      <c r="D143" s="44"/>
      <c r="E143" s="45"/>
      <c r="F143" s="40"/>
      <c r="G143" s="174">
        <f t="shared" si="22"/>
        <v>0</v>
      </c>
      <c r="H143" s="46"/>
      <c r="I143" s="105"/>
    </row>
    <row r="144" spans="1:9" ht="12.75" customHeight="1" x14ac:dyDescent="0.2">
      <c r="A144" s="109"/>
      <c r="B144" s="106"/>
      <c r="C144" s="46" t="s">
        <v>125</v>
      </c>
      <c r="D144" s="44"/>
      <c r="E144" s="45"/>
      <c r="F144" s="40"/>
      <c r="G144" s="174">
        <f t="shared" si="22"/>
        <v>0</v>
      </c>
      <c r="H144" s="46"/>
      <c r="I144" s="106"/>
    </row>
    <row r="145" spans="1:19" ht="12.75" customHeight="1" x14ac:dyDescent="0.2">
      <c r="A145" s="107" t="s">
        <v>70</v>
      </c>
      <c r="B145" s="104" t="s">
        <v>119</v>
      </c>
      <c r="C145" s="179" t="s">
        <v>120</v>
      </c>
      <c r="D145" s="181"/>
      <c r="E145" s="182"/>
      <c r="F145" s="174"/>
      <c r="G145" s="172">
        <f>SUM(G146:G151)</f>
        <v>0</v>
      </c>
      <c r="H145" s="172">
        <f>ROUND(G145*$D$7,2)</f>
        <v>0</v>
      </c>
      <c r="I145" s="104"/>
    </row>
    <row r="146" spans="1:19" ht="12.75" customHeight="1" x14ac:dyDescent="0.2">
      <c r="A146" s="108"/>
      <c r="B146" s="105"/>
      <c r="C146" s="180" t="s">
        <v>121</v>
      </c>
      <c r="D146" s="44"/>
      <c r="E146" s="45"/>
      <c r="F146" s="40"/>
      <c r="G146" s="174">
        <f t="shared" ref="G146:G151" si="23">ROUND(E146*F146,2)</f>
        <v>0</v>
      </c>
      <c r="H146" s="46"/>
      <c r="I146" s="105"/>
    </row>
    <row r="147" spans="1:19" ht="12.75" customHeight="1" x14ac:dyDescent="0.2">
      <c r="A147" s="108"/>
      <c r="B147" s="105"/>
      <c r="C147" s="180" t="s">
        <v>122</v>
      </c>
      <c r="D147" s="44"/>
      <c r="E147" s="45"/>
      <c r="F147" s="40"/>
      <c r="G147" s="174">
        <f t="shared" si="23"/>
        <v>0</v>
      </c>
      <c r="H147" s="46"/>
      <c r="I147" s="105"/>
    </row>
    <row r="148" spans="1:19" ht="12.75" customHeight="1" x14ac:dyDescent="0.2">
      <c r="A148" s="108"/>
      <c r="B148" s="105"/>
      <c r="C148" s="180" t="s">
        <v>123</v>
      </c>
      <c r="D148" s="44"/>
      <c r="E148" s="45"/>
      <c r="F148" s="40"/>
      <c r="G148" s="174">
        <f t="shared" si="23"/>
        <v>0</v>
      </c>
      <c r="H148" s="46"/>
      <c r="I148" s="105"/>
    </row>
    <row r="149" spans="1:19" ht="12.75" customHeight="1" x14ac:dyDescent="0.2">
      <c r="A149" s="108"/>
      <c r="B149" s="105"/>
      <c r="C149" s="180" t="s">
        <v>124</v>
      </c>
      <c r="D149" s="44"/>
      <c r="E149" s="45"/>
      <c r="F149" s="40"/>
      <c r="G149" s="174">
        <f t="shared" si="23"/>
        <v>0</v>
      </c>
      <c r="H149" s="46"/>
      <c r="I149" s="105"/>
    </row>
    <row r="150" spans="1:19" ht="12.75" customHeight="1" x14ac:dyDescent="0.2">
      <c r="A150" s="108"/>
      <c r="B150" s="105"/>
      <c r="C150" s="46" t="s">
        <v>125</v>
      </c>
      <c r="D150" s="44"/>
      <c r="E150" s="45"/>
      <c r="F150" s="40"/>
      <c r="G150" s="174">
        <f t="shared" si="23"/>
        <v>0</v>
      </c>
      <c r="H150" s="46"/>
      <c r="I150" s="105"/>
    </row>
    <row r="151" spans="1:19" ht="12.75" customHeight="1" x14ac:dyDescent="0.2">
      <c r="A151" s="109"/>
      <c r="B151" s="106"/>
      <c r="C151" s="46" t="s">
        <v>125</v>
      </c>
      <c r="D151" s="44"/>
      <c r="E151" s="45"/>
      <c r="F151" s="40"/>
      <c r="G151" s="174">
        <f t="shared" si="23"/>
        <v>0</v>
      </c>
      <c r="H151" s="46"/>
      <c r="I151" s="106"/>
    </row>
    <row r="152" spans="1:19" ht="12.75" customHeight="1" x14ac:dyDescent="0.25">
      <c r="A152" s="107" t="s">
        <v>72</v>
      </c>
      <c r="B152" s="104" t="s">
        <v>119</v>
      </c>
      <c r="C152" s="179" t="s">
        <v>120</v>
      </c>
      <c r="D152" s="181"/>
      <c r="E152" s="182"/>
      <c r="F152" s="174"/>
      <c r="G152" s="172">
        <f>SUM(G153:G158)</f>
        <v>0</v>
      </c>
      <c r="H152" s="172">
        <f>ROUND(G152*$D$7,2)</f>
        <v>0</v>
      </c>
      <c r="I152" s="104"/>
      <c r="K152"/>
      <c r="L152"/>
      <c r="M152"/>
      <c r="N152"/>
      <c r="O152"/>
      <c r="P152"/>
      <c r="Q152"/>
      <c r="R152"/>
      <c r="S152"/>
    </row>
    <row r="153" spans="1:19" ht="12.75" customHeight="1" x14ac:dyDescent="0.25">
      <c r="A153" s="108"/>
      <c r="B153" s="105"/>
      <c r="C153" s="180" t="s">
        <v>121</v>
      </c>
      <c r="D153" s="44"/>
      <c r="E153" s="45"/>
      <c r="F153" s="40"/>
      <c r="G153" s="174">
        <f t="shared" ref="G153:G158" si="24">ROUND(E153*F153,2)</f>
        <v>0</v>
      </c>
      <c r="H153" s="46"/>
      <c r="I153" s="105"/>
      <c r="K153"/>
      <c r="L153"/>
      <c r="M153"/>
      <c r="N153"/>
      <c r="O153"/>
      <c r="P153"/>
      <c r="Q153"/>
      <c r="R153"/>
      <c r="S153"/>
    </row>
    <row r="154" spans="1:19" ht="12.75" customHeight="1" x14ac:dyDescent="0.25">
      <c r="A154" s="108"/>
      <c r="B154" s="105"/>
      <c r="C154" s="180" t="s">
        <v>122</v>
      </c>
      <c r="D154" s="44"/>
      <c r="E154" s="45"/>
      <c r="F154" s="40"/>
      <c r="G154" s="174">
        <f t="shared" si="24"/>
        <v>0</v>
      </c>
      <c r="H154" s="46"/>
      <c r="I154" s="105"/>
      <c r="K154"/>
      <c r="L154"/>
      <c r="M154"/>
      <c r="N154"/>
      <c r="O154"/>
      <c r="P154"/>
      <c r="Q154"/>
      <c r="R154"/>
      <c r="S154"/>
    </row>
    <row r="155" spans="1:19" ht="12.75" customHeight="1" x14ac:dyDescent="0.25">
      <c r="A155" s="108"/>
      <c r="B155" s="105"/>
      <c r="C155" s="180" t="s">
        <v>123</v>
      </c>
      <c r="D155" s="44"/>
      <c r="E155" s="45"/>
      <c r="F155" s="40"/>
      <c r="G155" s="174">
        <f t="shared" si="24"/>
        <v>0</v>
      </c>
      <c r="H155" s="46"/>
      <c r="I155" s="105"/>
      <c r="K155"/>
      <c r="L155"/>
      <c r="M155"/>
      <c r="N155"/>
      <c r="O155"/>
      <c r="P155"/>
      <c r="Q155"/>
      <c r="R155"/>
      <c r="S155"/>
    </row>
    <row r="156" spans="1:19" ht="12.75" customHeight="1" x14ac:dyDescent="0.25">
      <c r="A156" s="108"/>
      <c r="B156" s="105"/>
      <c r="C156" s="180" t="s">
        <v>124</v>
      </c>
      <c r="D156" s="44"/>
      <c r="E156" s="45"/>
      <c r="F156" s="40"/>
      <c r="G156" s="174">
        <f t="shared" si="24"/>
        <v>0</v>
      </c>
      <c r="H156" s="46"/>
      <c r="I156" s="105"/>
      <c r="K156"/>
      <c r="L156"/>
      <c r="M156"/>
      <c r="N156"/>
      <c r="O156"/>
      <c r="P156"/>
      <c r="Q156"/>
      <c r="R156"/>
      <c r="S156"/>
    </row>
    <row r="157" spans="1:19" ht="12.75" customHeight="1" x14ac:dyDescent="0.25">
      <c r="A157" s="108"/>
      <c r="B157" s="105"/>
      <c r="C157" s="46" t="s">
        <v>125</v>
      </c>
      <c r="D157" s="44"/>
      <c r="E157" s="45"/>
      <c r="F157" s="40"/>
      <c r="G157" s="174">
        <f t="shared" si="24"/>
        <v>0</v>
      </c>
      <c r="H157" s="46"/>
      <c r="I157" s="105"/>
      <c r="K157"/>
      <c r="L157"/>
      <c r="M157"/>
      <c r="N157"/>
      <c r="O157"/>
      <c r="P157"/>
      <c r="Q157"/>
      <c r="R157"/>
      <c r="S157"/>
    </row>
    <row r="158" spans="1:19" ht="12.75" customHeight="1" x14ac:dyDescent="0.25">
      <c r="A158" s="109"/>
      <c r="B158" s="106"/>
      <c r="C158" s="46" t="s">
        <v>125</v>
      </c>
      <c r="D158" s="44"/>
      <c r="E158" s="45"/>
      <c r="F158" s="40"/>
      <c r="G158" s="174">
        <f t="shared" si="24"/>
        <v>0</v>
      </c>
      <c r="H158" s="46"/>
      <c r="I158" s="106"/>
      <c r="K158"/>
      <c r="L158"/>
      <c r="M158"/>
      <c r="N158"/>
      <c r="O158"/>
      <c r="P158"/>
      <c r="Q158"/>
      <c r="R158"/>
      <c r="S158"/>
    </row>
    <row r="159" spans="1:19" ht="12.75" customHeight="1" x14ac:dyDescent="0.25">
      <c r="A159" s="107" t="s">
        <v>73</v>
      </c>
      <c r="B159" s="104" t="s">
        <v>119</v>
      </c>
      <c r="C159" s="179" t="s">
        <v>120</v>
      </c>
      <c r="D159" s="181"/>
      <c r="E159" s="182"/>
      <c r="F159" s="174"/>
      <c r="G159" s="172">
        <f>SUM(G160:G165)</f>
        <v>0</v>
      </c>
      <c r="H159" s="172">
        <f>ROUND(G159*$D$7,2)</f>
        <v>0</v>
      </c>
      <c r="I159" s="104"/>
      <c r="K159"/>
      <c r="L159"/>
      <c r="M159"/>
      <c r="N159"/>
      <c r="O159"/>
      <c r="P159"/>
      <c r="Q159"/>
      <c r="R159"/>
      <c r="S159"/>
    </row>
    <row r="160" spans="1:19" ht="12.75" customHeight="1" x14ac:dyDescent="0.25">
      <c r="A160" s="108"/>
      <c r="B160" s="105"/>
      <c r="C160" s="180" t="s">
        <v>121</v>
      </c>
      <c r="D160" s="44"/>
      <c r="E160" s="45"/>
      <c r="F160" s="40"/>
      <c r="G160" s="174">
        <f t="shared" ref="G160:G165" si="25">ROUND(E160*F160,2)</f>
        <v>0</v>
      </c>
      <c r="H160" s="46"/>
      <c r="I160" s="105"/>
      <c r="K160"/>
      <c r="L160"/>
      <c r="M160"/>
      <c r="N160"/>
      <c r="O160"/>
      <c r="P160"/>
      <c r="Q160"/>
      <c r="R160"/>
      <c r="S160"/>
    </row>
    <row r="161" spans="1:19" ht="12.75" customHeight="1" x14ac:dyDescent="0.25">
      <c r="A161" s="108"/>
      <c r="B161" s="105"/>
      <c r="C161" s="180" t="s">
        <v>122</v>
      </c>
      <c r="D161" s="44"/>
      <c r="E161" s="45"/>
      <c r="F161" s="40"/>
      <c r="G161" s="174">
        <f t="shared" si="25"/>
        <v>0</v>
      </c>
      <c r="H161" s="46"/>
      <c r="I161" s="105"/>
      <c r="K161"/>
      <c r="L161"/>
      <c r="M161"/>
      <c r="N161"/>
      <c r="O161"/>
      <c r="P161"/>
      <c r="Q161"/>
      <c r="R161"/>
      <c r="S161"/>
    </row>
    <row r="162" spans="1:19" ht="12.75" customHeight="1" x14ac:dyDescent="0.25">
      <c r="A162" s="108"/>
      <c r="B162" s="105"/>
      <c r="C162" s="180" t="s">
        <v>123</v>
      </c>
      <c r="D162" s="44"/>
      <c r="E162" s="45"/>
      <c r="F162" s="40"/>
      <c r="G162" s="174">
        <f t="shared" si="25"/>
        <v>0</v>
      </c>
      <c r="H162" s="46"/>
      <c r="I162" s="105"/>
      <c r="K162"/>
      <c r="L162"/>
      <c r="M162"/>
      <c r="N162"/>
      <c r="O162"/>
      <c r="P162"/>
      <c r="Q162"/>
      <c r="R162"/>
      <c r="S162"/>
    </row>
    <row r="163" spans="1:19" ht="12.75" customHeight="1" x14ac:dyDescent="0.25">
      <c r="A163" s="108"/>
      <c r="B163" s="105"/>
      <c r="C163" s="180" t="s">
        <v>124</v>
      </c>
      <c r="D163" s="44"/>
      <c r="E163" s="45"/>
      <c r="F163" s="40"/>
      <c r="G163" s="174">
        <f t="shared" si="25"/>
        <v>0</v>
      </c>
      <c r="H163" s="46"/>
      <c r="I163" s="105"/>
      <c r="K163"/>
      <c r="L163"/>
      <c r="M163"/>
      <c r="N163"/>
      <c r="O163"/>
      <c r="P163"/>
      <c r="Q163"/>
      <c r="R163"/>
      <c r="S163"/>
    </row>
    <row r="164" spans="1:19" ht="12.75" customHeight="1" x14ac:dyDescent="0.25">
      <c r="A164" s="108"/>
      <c r="B164" s="105"/>
      <c r="C164" s="46" t="s">
        <v>125</v>
      </c>
      <c r="D164" s="44"/>
      <c r="E164" s="45"/>
      <c r="F164" s="40"/>
      <c r="G164" s="174">
        <f t="shared" si="25"/>
        <v>0</v>
      </c>
      <c r="H164" s="46"/>
      <c r="I164" s="105"/>
      <c r="K164"/>
      <c r="L164"/>
      <c r="M164"/>
      <c r="N164"/>
      <c r="O164"/>
      <c r="P164"/>
      <c r="Q164"/>
      <c r="R164"/>
      <c r="S164"/>
    </row>
    <row r="165" spans="1:19" ht="12.75" customHeight="1" x14ac:dyDescent="0.25">
      <c r="A165" s="109"/>
      <c r="B165" s="106"/>
      <c r="C165" s="46" t="s">
        <v>125</v>
      </c>
      <c r="D165" s="44"/>
      <c r="E165" s="45"/>
      <c r="F165" s="40"/>
      <c r="G165" s="174">
        <f t="shared" si="25"/>
        <v>0</v>
      </c>
      <c r="H165" s="46"/>
      <c r="I165" s="106"/>
      <c r="K165"/>
      <c r="L165"/>
      <c r="M165"/>
      <c r="N165"/>
      <c r="O165"/>
      <c r="P165"/>
      <c r="Q165"/>
      <c r="R165"/>
      <c r="S165"/>
    </row>
    <row r="166" spans="1:19" ht="12.75" customHeight="1" x14ac:dyDescent="0.25">
      <c r="A166" s="107" t="s">
        <v>74</v>
      </c>
      <c r="B166" s="104" t="s">
        <v>119</v>
      </c>
      <c r="C166" s="179" t="s">
        <v>120</v>
      </c>
      <c r="D166" s="181"/>
      <c r="E166" s="182"/>
      <c r="F166" s="174"/>
      <c r="G166" s="172">
        <f>SUM(G167:G172)</f>
        <v>0</v>
      </c>
      <c r="H166" s="172">
        <f>ROUND(G166*$D$7,2)</f>
        <v>0</v>
      </c>
      <c r="I166" s="104"/>
      <c r="K166"/>
      <c r="L166"/>
      <c r="M166"/>
      <c r="N166"/>
      <c r="O166"/>
      <c r="P166"/>
      <c r="Q166"/>
      <c r="R166"/>
      <c r="S166"/>
    </row>
    <row r="167" spans="1:19" ht="12.75" customHeight="1" x14ac:dyDescent="0.25">
      <c r="A167" s="108"/>
      <c r="B167" s="105"/>
      <c r="C167" s="180" t="s">
        <v>121</v>
      </c>
      <c r="D167" s="44"/>
      <c r="E167" s="45"/>
      <c r="F167" s="40"/>
      <c r="G167" s="174">
        <f t="shared" ref="G167:G172" si="26">ROUND(E167*F167,2)</f>
        <v>0</v>
      </c>
      <c r="H167" s="46"/>
      <c r="I167" s="105"/>
      <c r="K167"/>
      <c r="L167"/>
      <c r="M167"/>
      <c r="N167"/>
      <c r="O167"/>
      <c r="P167"/>
      <c r="Q167"/>
      <c r="R167"/>
      <c r="S167"/>
    </row>
    <row r="168" spans="1:19" ht="12.75" customHeight="1" x14ac:dyDescent="0.25">
      <c r="A168" s="108"/>
      <c r="B168" s="105"/>
      <c r="C168" s="180" t="s">
        <v>122</v>
      </c>
      <c r="D168" s="44"/>
      <c r="E168" s="45"/>
      <c r="F168" s="40"/>
      <c r="G168" s="174">
        <f t="shared" si="26"/>
        <v>0</v>
      </c>
      <c r="H168" s="46"/>
      <c r="I168" s="105"/>
      <c r="K168"/>
      <c r="L168"/>
      <c r="M168"/>
      <c r="N168"/>
      <c r="O168"/>
      <c r="P168"/>
      <c r="Q168"/>
      <c r="R168"/>
      <c r="S168"/>
    </row>
    <row r="169" spans="1:19" ht="12.75" customHeight="1" x14ac:dyDescent="0.25">
      <c r="A169" s="108"/>
      <c r="B169" s="105"/>
      <c r="C169" s="180" t="s">
        <v>123</v>
      </c>
      <c r="D169" s="44"/>
      <c r="E169" s="45"/>
      <c r="F169" s="40"/>
      <c r="G169" s="174">
        <f t="shared" si="26"/>
        <v>0</v>
      </c>
      <c r="H169" s="46"/>
      <c r="I169" s="105"/>
      <c r="K169"/>
      <c r="L169"/>
      <c r="M169"/>
      <c r="N169"/>
      <c r="O169"/>
      <c r="P169"/>
      <c r="Q169"/>
      <c r="R169"/>
      <c r="S169"/>
    </row>
    <row r="170" spans="1:19" ht="12.75" customHeight="1" x14ac:dyDescent="0.25">
      <c r="A170" s="108"/>
      <c r="B170" s="105"/>
      <c r="C170" s="180" t="s">
        <v>124</v>
      </c>
      <c r="D170" s="44"/>
      <c r="E170" s="45"/>
      <c r="F170" s="40"/>
      <c r="G170" s="174">
        <f t="shared" si="26"/>
        <v>0</v>
      </c>
      <c r="H170" s="46"/>
      <c r="I170" s="105"/>
      <c r="K170"/>
      <c r="L170"/>
      <c r="M170"/>
      <c r="N170"/>
      <c r="O170"/>
      <c r="P170"/>
      <c r="Q170"/>
      <c r="R170"/>
      <c r="S170"/>
    </row>
    <row r="171" spans="1:19" ht="12.75" customHeight="1" x14ac:dyDescent="0.25">
      <c r="A171" s="108"/>
      <c r="B171" s="105"/>
      <c r="C171" s="46" t="s">
        <v>125</v>
      </c>
      <c r="D171" s="44"/>
      <c r="E171" s="45"/>
      <c r="F171" s="40"/>
      <c r="G171" s="174">
        <f t="shared" si="26"/>
        <v>0</v>
      </c>
      <c r="H171" s="46"/>
      <c r="I171" s="105"/>
      <c r="K171"/>
      <c r="L171"/>
      <c r="M171"/>
      <c r="N171"/>
      <c r="O171"/>
      <c r="P171"/>
      <c r="Q171"/>
      <c r="R171"/>
      <c r="S171"/>
    </row>
    <row r="172" spans="1:19" ht="12.75" customHeight="1" x14ac:dyDescent="0.25">
      <c r="A172" s="109"/>
      <c r="B172" s="106"/>
      <c r="C172" s="46" t="s">
        <v>125</v>
      </c>
      <c r="D172" s="44"/>
      <c r="E172" s="45"/>
      <c r="F172" s="40"/>
      <c r="G172" s="174">
        <f t="shared" si="26"/>
        <v>0</v>
      </c>
      <c r="H172" s="46"/>
      <c r="I172" s="106"/>
      <c r="K172"/>
      <c r="L172"/>
      <c r="M172"/>
      <c r="N172"/>
      <c r="O172"/>
      <c r="P172"/>
      <c r="Q172"/>
      <c r="R172"/>
      <c r="S172"/>
    </row>
    <row r="173" spans="1:19" ht="12.75" customHeight="1" x14ac:dyDescent="0.25">
      <c r="A173" s="107" t="s">
        <v>75</v>
      </c>
      <c r="B173" s="104" t="s">
        <v>119</v>
      </c>
      <c r="C173" s="179" t="s">
        <v>120</v>
      </c>
      <c r="D173" s="181"/>
      <c r="E173" s="182"/>
      <c r="F173" s="174"/>
      <c r="G173" s="172">
        <f>SUM(G174:G179)</f>
        <v>0</v>
      </c>
      <c r="H173" s="172">
        <f>ROUND(G173*$D$7,2)</f>
        <v>0</v>
      </c>
      <c r="I173" s="104"/>
      <c r="K173"/>
      <c r="L173"/>
      <c r="M173"/>
      <c r="N173"/>
      <c r="O173"/>
      <c r="P173"/>
      <c r="Q173"/>
      <c r="R173"/>
      <c r="S173"/>
    </row>
    <row r="174" spans="1:19" ht="12.75" customHeight="1" x14ac:dyDescent="0.25">
      <c r="A174" s="108"/>
      <c r="B174" s="105"/>
      <c r="C174" s="180" t="s">
        <v>121</v>
      </c>
      <c r="D174" s="44"/>
      <c r="E174" s="45"/>
      <c r="F174" s="40"/>
      <c r="G174" s="174">
        <f t="shared" ref="G174:G179" si="27">ROUND(E174*F174,2)</f>
        <v>0</v>
      </c>
      <c r="H174" s="46"/>
      <c r="I174" s="105"/>
      <c r="K174"/>
      <c r="L174"/>
      <c r="M174"/>
      <c r="N174"/>
      <c r="O174"/>
      <c r="P174"/>
      <c r="Q174"/>
      <c r="R174"/>
      <c r="S174"/>
    </row>
    <row r="175" spans="1:19" ht="12.75" customHeight="1" x14ac:dyDescent="0.25">
      <c r="A175" s="108"/>
      <c r="B175" s="105"/>
      <c r="C175" s="180" t="s">
        <v>122</v>
      </c>
      <c r="D175" s="44"/>
      <c r="E175" s="45"/>
      <c r="F175" s="40"/>
      <c r="G175" s="174">
        <f t="shared" si="27"/>
        <v>0</v>
      </c>
      <c r="H175" s="46"/>
      <c r="I175" s="105"/>
      <c r="K175"/>
      <c r="L175"/>
      <c r="M175"/>
      <c r="N175"/>
      <c r="O175"/>
      <c r="P175"/>
      <c r="Q175"/>
      <c r="R175"/>
      <c r="S175"/>
    </row>
    <row r="176" spans="1:19" ht="12.75" customHeight="1" x14ac:dyDescent="0.25">
      <c r="A176" s="108"/>
      <c r="B176" s="105"/>
      <c r="C176" s="180" t="s">
        <v>123</v>
      </c>
      <c r="D176" s="44"/>
      <c r="E176" s="45"/>
      <c r="F176" s="40"/>
      <c r="G176" s="174">
        <f t="shared" si="27"/>
        <v>0</v>
      </c>
      <c r="H176" s="46"/>
      <c r="I176" s="105"/>
      <c r="K176"/>
      <c r="L176"/>
      <c r="M176"/>
      <c r="N176"/>
      <c r="O176"/>
      <c r="P176"/>
      <c r="Q176"/>
      <c r="R176"/>
      <c r="S176"/>
    </row>
    <row r="177" spans="1:19" ht="12.75" customHeight="1" x14ac:dyDescent="0.25">
      <c r="A177" s="108"/>
      <c r="B177" s="105"/>
      <c r="C177" s="180" t="s">
        <v>124</v>
      </c>
      <c r="D177" s="44"/>
      <c r="E177" s="45"/>
      <c r="F177" s="40"/>
      <c r="G177" s="174">
        <f t="shared" si="27"/>
        <v>0</v>
      </c>
      <c r="H177" s="46"/>
      <c r="I177" s="105"/>
      <c r="K177"/>
      <c r="L177"/>
      <c r="M177"/>
      <c r="N177"/>
      <c r="O177"/>
      <c r="P177"/>
      <c r="Q177"/>
      <c r="R177"/>
      <c r="S177"/>
    </row>
    <row r="178" spans="1:19" ht="12.75" customHeight="1" x14ac:dyDescent="0.25">
      <c r="A178" s="108"/>
      <c r="B178" s="105"/>
      <c r="C178" s="46" t="s">
        <v>125</v>
      </c>
      <c r="D178" s="44"/>
      <c r="E178" s="45"/>
      <c r="F178" s="40"/>
      <c r="G178" s="174">
        <f t="shared" si="27"/>
        <v>0</v>
      </c>
      <c r="H178" s="46"/>
      <c r="I178" s="105"/>
      <c r="K178"/>
      <c r="L178"/>
      <c r="M178"/>
      <c r="N178"/>
      <c r="O178"/>
      <c r="P178"/>
      <c r="Q178"/>
      <c r="R178"/>
      <c r="S178"/>
    </row>
    <row r="179" spans="1:19" ht="12.75" customHeight="1" x14ac:dyDescent="0.25">
      <c r="A179" s="109"/>
      <c r="B179" s="106"/>
      <c r="C179" s="46" t="s">
        <v>125</v>
      </c>
      <c r="D179" s="44"/>
      <c r="E179" s="45"/>
      <c r="F179" s="40"/>
      <c r="G179" s="174">
        <f t="shared" si="27"/>
        <v>0</v>
      </c>
      <c r="H179" s="46"/>
      <c r="I179" s="106"/>
      <c r="K179"/>
      <c r="L179"/>
      <c r="M179"/>
      <c r="N179"/>
      <c r="O179"/>
      <c r="P179"/>
      <c r="Q179"/>
      <c r="R179"/>
      <c r="S179"/>
    </row>
    <row r="180" spans="1:19" ht="12.75" customHeight="1" x14ac:dyDescent="0.25">
      <c r="A180" s="107" t="s">
        <v>76</v>
      </c>
      <c r="B180" s="104" t="s">
        <v>119</v>
      </c>
      <c r="C180" s="179" t="s">
        <v>120</v>
      </c>
      <c r="D180" s="181"/>
      <c r="E180" s="182"/>
      <c r="F180" s="174"/>
      <c r="G180" s="172">
        <f>SUM(G181:G186)</f>
        <v>0</v>
      </c>
      <c r="H180" s="172">
        <f>ROUND(G180*$D$7,2)</f>
        <v>0</v>
      </c>
      <c r="I180" s="104"/>
      <c r="K180"/>
      <c r="L180"/>
      <c r="M180"/>
      <c r="N180"/>
      <c r="O180"/>
      <c r="P180"/>
      <c r="Q180"/>
      <c r="R180"/>
      <c r="S180"/>
    </row>
    <row r="181" spans="1:19" ht="12.75" customHeight="1" x14ac:dyDescent="0.25">
      <c r="A181" s="108"/>
      <c r="B181" s="105"/>
      <c r="C181" s="180" t="s">
        <v>121</v>
      </c>
      <c r="D181" s="44"/>
      <c r="E181" s="45"/>
      <c r="F181" s="40"/>
      <c r="G181" s="174">
        <f t="shared" ref="G181:G186" si="28">ROUND(E181*F181,2)</f>
        <v>0</v>
      </c>
      <c r="H181" s="46"/>
      <c r="I181" s="105"/>
      <c r="K181"/>
      <c r="L181"/>
      <c r="M181"/>
      <c r="N181"/>
      <c r="O181"/>
      <c r="P181"/>
      <c r="Q181"/>
      <c r="R181"/>
      <c r="S181"/>
    </row>
    <row r="182" spans="1:19" ht="12.75" customHeight="1" x14ac:dyDescent="0.25">
      <c r="A182" s="108"/>
      <c r="B182" s="105"/>
      <c r="C182" s="180" t="s">
        <v>122</v>
      </c>
      <c r="D182" s="44"/>
      <c r="E182" s="45"/>
      <c r="F182" s="40"/>
      <c r="G182" s="174">
        <f t="shared" si="28"/>
        <v>0</v>
      </c>
      <c r="H182" s="46"/>
      <c r="I182" s="105"/>
      <c r="K182"/>
      <c r="L182"/>
      <c r="M182"/>
      <c r="N182"/>
      <c r="O182"/>
      <c r="P182"/>
      <c r="Q182"/>
      <c r="R182"/>
      <c r="S182"/>
    </row>
    <row r="183" spans="1:19" ht="12.75" customHeight="1" x14ac:dyDescent="0.25">
      <c r="A183" s="108"/>
      <c r="B183" s="105"/>
      <c r="C183" s="180" t="s">
        <v>123</v>
      </c>
      <c r="D183" s="44"/>
      <c r="E183" s="45"/>
      <c r="F183" s="40"/>
      <c r="G183" s="174">
        <f t="shared" si="28"/>
        <v>0</v>
      </c>
      <c r="H183" s="46"/>
      <c r="I183" s="105"/>
      <c r="K183"/>
      <c r="L183"/>
      <c r="M183"/>
      <c r="N183"/>
      <c r="O183"/>
      <c r="P183"/>
      <c r="Q183"/>
      <c r="R183"/>
      <c r="S183"/>
    </row>
    <row r="184" spans="1:19" ht="15" x14ac:dyDescent="0.25">
      <c r="A184" s="108"/>
      <c r="B184" s="105"/>
      <c r="C184" s="180" t="s">
        <v>124</v>
      </c>
      <c r="D184" s="44"/>
      <c r="E184" s="45"/>
      <c r="F184" s="40"/>
      <c r="G184" s="174">
        <f t="shared" si="28"/>
        <v>0</v>
      </c>
      <c r="H184" s="46"/>
      <c r="I184" s="105"/>
      <c r="K184"/>
      <c r="L184"/>
      <c r="M184"/>
      <c r="N184"/>
      <c r="O184"/>
      <c r="P184"/>
      <c r="Q184"/>
      <c r="R184"/>
      <c r="S184"/>
    </row>
    <row r="185" spans="1:19" ht="15" x14ac:dyDescent="0.25">
      <c r="A185" s="108"/>
      <c r="B185" s="105"/>
      <c r="C185" s="46" t="s">
        <v>125</v>
      </c>
      <c r="D185" s="44"/>
      <c r="E185" s="45"/>
      <c r="F185" s="40"/>
      <c r="G185" s="174">
        <f t="shared" si="28"/>
        <v>0</v>
      </c>
      <c r="H185" s="46"/>
      <c r="I185" s="105"/>
      <c r="K185"/>
      <c r="L185"/>
      <c r="M185"/>
      <c r="N185"/>
      <c r="O185"/>
      <c r="P185"/>
      <c r="Q185"/>
      <c r="R185"/>
      <c r="S185"/>
    </row>
    <row r="186" spans="1:19" ht="15" x14ac:dyDescent="0.25">
      <c r="A186" s="109"/>
      <c r="B186" s="106"/>
      <c r="C186" s="46" t="s">
        <v>125</v>
      </c>
      <c r="D186" s="44"/>
      <c r="E186" s="45"/>
      <c r="F186" s="40"/>
      <c r="G186" s="174">
        <f t="shared" si="28"/>
        <v>0</v>
      </c>
      <c r="H186" s="46"/>
      <c r="I186" s="106"/>
      <c r="K186"/>
      <c r="L186"/>
      <c r="M186"/>
      <c r="N186"/>
      <c r="O186"/>
      <c r="P186"/>
      <c r="Q186"/>
      <c r="R186"/>
      <c r="S186"/>
    </row>
    <row r="187" spans="1:19" s="59" customFormat="1" ht="15" x14ac:dyDescent="0.25">
      <c r="A187" s="136" t="s">
        <v>43</v>
      </c>
      <c r="B187" s="137"/>
      <c r="C187" s="137"/>
      <c r="D187" s="137"/>
      <c r="E187" s="137"/>
      <c r="F187" s="138"/>
      <c r="G187" s="163">
        <f>G10+G21</f>
        <v>0</v>
      </c>
      <c r="H187" s="163">
        <f>H10+H21</f>
        <v>0</v>
      </c>
      <c r="I187" s="68"/>
      <c r="J187" s="58"/>
      <c r="K187"/>
      <c r="L187"/>
      <c r="M187"/>
      <c r="N187"/>
      <c r="O187"/>
      <c r="P187"/>
      <c r="Q187"/>
      <c r="R187"/>
      <c r="S187"/>
    </row>
    <row r="188" spans="1:19" x14ac:dyDescent="0.2">
      <c r="G188" s="47"/>
      <c r="H188" s="47"/>
    </row>
  </sheetData>
  <sheetProtection algorithmName="SHA-512" hashValue="OJqOBk8Xtxf8wU5ojM1R/7BZETSWoD8P7f3HmRi6lNa2sNOr2vPmknO/S3OmXTozqbT18jzxFFCsJ4ab0UkQzw==" saltValue="munFQVS0z0Sdt+apIVemFQ==" spinCount="100000" sheet="1" formatRows="0"/>
  <mergeCells count="177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D6:I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C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F49"/>
    <mergeCell ref="B50:C50"/>
    <mergeCell ref="B63:C63"/>
    <mergeCell ref="B64:C64"/>
    <mergeCell ref="B65:F65"/>
    <mergeCell ref="A66:A70"/>
    <mergeCell ref="B66:B70"/>
    <mergeCell ref="D66:D70"/>
    <mergeCell ref="E66:E70"/>
    <mergeCell ref="F66:F70"/>
    <mergeCell ref="B57:C57"/>
    <mergeCell ref="B58:C58"/>
    <mergeCell ref="B59:C59"/>
    <mergeCell ref="B60:C60"/>
    <mergeCell ref="B61:C61"/>
    <mergeCell ref="B62:C62"/>
    <mergeCell ref="G66:G70"/>
    <mergeCell ref="H66:H70"/>
    <mergeCell ref="I66:I70"/>
    <mergeCell ref="A71:A75"/>
    <mergeCell ref="B71:B75"/>
    <mergeCell ref="D71:D75"/>
    <mergeCell ref="E71:E75"/>
    <mergeCell ref="F71:F75"/>
    <mergeCell ref="G71:G75"/>
    <mergeCell ref="H71:H75"/>
    <mergeCell ref="I71:I75"/>
    <mergeCell ref="A76:A80"/>
    <mergeCell ref="B76:B80"/>
    <mergeCell ref="D76:D80"/>
    <mergeCell ref="E76:E80"/>
    <mergeCell ref="F76:F80"/>
    <mergeCell ref="G76:G80"/>
    <mergeCell ref="H76:H80"/>
    <mergeCell ref="I76:I80"/>
    <mergeCell ref="H81:H85"/>
    <mergeCell ref="I81:I85"/>
    <mergeCell ref="A86:A90"/>
    <mergeCell ref="B86:B90"/>
    <mergeCell ref="D86:D90"/>
    <mergeCell ref="E86:E90"/>
    <mergeCell ref="F86:F90"/>
    <mergeCell ref="G86:G90"/>
    <mergeCell ref="H86:H90"/>
    <mergeCell ref="I86:I90"/>
    <mergeCell ref="A81:A85"/>
    <mergeCell ref="B81:B85"/>
    <mergeCell ref="D81:D85"/>
    <mergeCell ref="E81:E85"/>
    <mergeCell ref="F81:F85"/>
    <mergeCell ref="G81:G85"/>
    <mergeCell ref="H91:H95"/>
    <mergeCell ref="I91:I95"/>
    <mergeCell ref="A96:A100"/>
    <mergeCell ref="B96:B100"/>
    <mergeCell ref="D96:D100"/>
    <mergeCell ref="E96:E100"/>
    <mergeCell ref="F96:F100"/>
    <mergeCell ref="G96:G100"/>
    <mergeCell ref="H96:H100"/>
    <mergeCell ref="I96:I100"/>
    <mergeCell ref="A91:A95"/>
    <mergeCell ref="B91:B95"/>
    <mergeCell ref="D91:D95"/>
    <mergeCell ref="E91:E95"/>
    <mergeCell ref="F91:F95"/>
    <mergeCell ref="G91:G95"/>
    <mergeCell ref="H101:H105"/>
    <mergeCell ref="I101:I105"/>
    <mergeCell ref="A106:A110"/>
    <mergeCell ref="B106:B110"/>
    <mergeCell ref="D106:D110"/>
    <mergeCell ref="E106:E110"/>
    <mergeCell ref="F106:F110"/>
    <mergeCell ref="G106:G110"/>
    <mergeCell ref="H106:H110"/>
    <mergeCell ref="I106:I110"/>
    <mergeCell ref="A101:A105"/>
    <mergeCell ref="B101:B105"/>
    <mergeCell ref="D101:D105"/>
    <mergeCell ref="E101:E105"/>
    <mergeCell ref="F101:F105"/>
    <mergeCell ref="G101:G105"/>
    <mergeCell ref="A124:A130"/>
    <mergeCell ref="B124:B130"/>
    <mergeCell ref="I124:I130"/>
    <mergeCell ref="A131:A137"/>
    <mergeCell ref="B131:B137"/>
    <mergeCell ref="I131:I137"/>
    <mergeCell ref="H111:H115"/>
    <mergeCell ref="I111:I115"/>
    <mergeCell ref="B116:F116"/>
    <mergeCell ref="A117:A123"/>
    <mergeCell ref="B117:B123"/>
    <mergeCell ref="I117:I123"/>
    <mergeCell ref="A111:A115"/>
    <mergeCell ref="B111:B115"/>
    <mergeCell ref="D111:D115"/>
    <mergeCell ref="E111:E115"/>
    <mergeCell ref="F111:F115"/>
    <mergeCell ref="G111:G115"/>
    <mergeCell ref="A152:A158"/>
    <mergeCell ref="B152:B158"/>
    <mergeCell ref="I152:I158"/>
    <mergeCell ref="A159:A165"/>
    <mergeCell ref="B159:B165"/>
    <mergeCell ref="I159:I165"/>
    <mergeCell ref="A138:A144"/>
    <mergeCell ref="B138:B144"/>
    <mergeCell ref="I138:I144"/>
    <mergeCell ref="A145:A151"/>
    <mergeCell ref="B145:B151"/>
    <mergeCell ref="I145:I151"/>
    <mergeCell ref="A180:A186"/>
    <mergeCell ref="B180:B186"/>
    <mergeCell ref="I180:I186"/>
    <mergeCell ref="A187:F187"/>
    <mergeCell ref="A166:A172"/>
    <mergeCell ref="B166:B172"/>
    <mergeCell ref="I166:I172"/>
    <mergeCell ref="A173:A179"/>
    <mergeCell ref="B173:B179"/>
    <mergeCell ref="I173:I179"/>
  </mergeCells>
  <conditionalFormatting sqref="L10:L20">
    <cfRule type="duplicateValues" dxfId="11" priority="1"/>
  </conditionalFormatting>
  <dataValidations count="9"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66:I115"/>
    <dataValidation type="list" allowBlank="1" showInputMessage="1" showErrorMessage="1" sqref="D1:I1">
      <formula1>"Moksliniai tyrimai, Eksperimentinė plėtra"</formula1>
    </dataValidation>
    <dataValidation allowBlank="1" showErrorMessage="1" sqref="F66:F115"/>
    <dataValidation allowBlank="1" showInputMessage="1" showErrorMessage="1" prompt="Įveskite vienos pareigybės darbuotojų fizinio rodiklio pasiekimui skiriamą darbo laiką valandomis." sqref="E66:E115"/>
    <dataValidation type="list" allowBlank="1" showInputMessage="1" showErrorMessage="1" prompt="Pasirinkite finansavimo intensyvumą, vadovaudamiesi Aprašo 73 punktu" sqref="D7">
      <formula1>"15%,50%"</formula1>
    </dataValidation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70" max="17" man="1"/>
    <brk id="115" max="17" man="1"/>
    <brk id="158" max="17" man="1"/>
  </rowBreaks>
  <colBreaks count="1" manualBreakCount="1">
    <brk id="9" max="209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3">
    <tabColor rgb="FF92D050"/>
    <pageSetUpPr fitToPage="1"/>
  </sheetPr>
  <dimension ref="A1:S188"/>
  <sheetViews>
    <sheetView zoomScaleNormal="100" zoomScaleSheetLayoutView="100" workbookViewId="0">
      <pane ySplit="9" topLeftCell="A10" activePane="bottomLeft" state="frozen"/>
      <selection activeCell="B35" sqref="B35:C35"/>
      <selection pane="bottomLeft" activeCell="A2" sqref="A2"/>
    </sheetView>
  </sheetViews>
  <sheetFormatPr defaultColWidth="9.140625" defaultRowHeight="12.75" x14ac:dyDescent="0.2"/>
  <cols>
    <col min="1" max="1" width="5.5703125" style="23" customWidth="1"/>
    <col min="2" max="2" width="26.140625" style="23" customWidth="1"/>
    <col min="3" max="3" width="28.5703125" style="23" customWidth="1"/>
    <col min="4" max="4" width="12.7109375" style="23" bestFit="1" customWidth="1"/>
    <col min="5" max="5" width="8.140625" style="23" customWidth="1"/>
    <col min="6" max="6" width="12.7109375" style="23" customWidth="1"/>
    <col min="7" max="7" width="18.42578125" style="23" customWidth="1"/>
    <col min="8" max="8" width="16.5703125" style="23" customWidth="1"/>
    <col min="9" max="9" width="34.28515625" style="23" customWidth="1"/>
    <col min="10" max="10" width="1.5703125" style="23" customWidth="1"/>
    <col min="11" max="11" width="22.5703125" style="23" customWidth="1"/>
    <col min="12" max="12" width="16.5703125" style="23" customWidth="1"/>
    <col min="13" max="13" width="15.28515625" style="23" customWidth="1"/>
    <col min="14" max="14" width="10" style="23" customWidth="1"/>
    <col min="15" max="15" width="11.7109375" style="23" customWidth="1"/>
    <col min="16" max="16" width="14" style="23" customWidth="1"/>
    <col min="17" max="17" width="15" style="23" customWidth="1"/>
    <col min="18" max="18" width="22.42578125" style="23" customWidth="1"/>
    <col min="19" max="16384" width="9.140625" style="23"/>
  </cols>
  <sheetData>
    <row r="1" spans="1:10" hidden="1" x14ac:dyDescent="0.2">
      <c r="A1" s="60"/>
      <c r="B1" s="60"/>
      <c r="C1" s="60" t="s">
        <v>85</v>
      </c>
      <c r="D1" s="103"/>
      <c r="E1" s="103"/>
      <c r="F1" s="103"/>
      <c r="G1" s="103"/>
      <c r="H1" s="103"/>
      <c r="I1" s="103"/>
      <c r="J1" s="22"/>
    </row>
    <row r="2" spans="1:10" ht="13.5" customHeight="1" x14ac:dyDescent="0.2">
      <c r="A2" s="71"/>
      <c r="B2" s="71"/>
      <c r="C2" s="71" t="s">
        <v>82</v>
      </c>
      <c r="D2" s="72"/>
      <c r="E2" s="22"/>
      <c r="F2" s="22"/>
      <c r="G2" s="22"/>
      <c r="H2" s="22"/>
      <c r="I2" s="22"/>
      <c r="J2" s="22"/>
    </row>
    <row r="3" spans="1:10" x14ac:dyDescent="0.2">
      <c r="A3" s="130" t="s">
        <v>71</v>
      </c>
      <c r="B3" s="130"/>
      <c r="C3" s="130"/>
      <c r="D3" s="103"/>
      <c r="E3" s="103"/>
      <c r="F3" s="103"/>
      <c r="G3" s="103"/>
      <c r="H3" s="103"/>
      <c r="I3" s="131"/>
      <c r="J3" s="22"/>
    </row>
    <row r="4" spans="1:10" ht="12.75" customHeight="1" x14ac:dyDescent="0.2">
      <c r="A4" s="71"/>
      <c r="B4" s="71"/>
      <c r="C4" s="71" t="s">
        <v>117</v>
      </c>
      <c r="D4" s="134"/>
      <c r="E4" s="134"/>
      <c r="F4" s="135" t="s">
        <v>118</v>
      </c>
      <c r="G4" s="135"/>
      <c r="H4" s="74"/>
      <c r="I4" s="22"/>
      <c r="J4" s="22"/>
    </row>
    <row r="5" spans="1:10" x14ac:dyDescent="0.2">
      <c r="A5" s="130" t="s">
        <v>116</v>
      </c>
      <c r="B5" s="130"/>
      <c r="C5" s="130"/>
      <c r="D5" s="133"/>
      <c r="E5" s="133"/>
      <c r="F5" s="133"/>
      <c r="G5" s="133"/>
      <c r="H5" s="133"/>
      <c r="I5" s="103"/>
      <c r="J5" s="22"/>
    </row>
    <row r="6" spans="1:10" x14ac:dyDescent="0.2">
      <c r="A6" s="71"/>
      <c r="B6" s="71"/>
      <c r="C6" s="71" t="s">
        <v>178</v>
      </c>
      <c r="D6" s="133"/>
      <c r="E6" s="133"/>
      <c r="F6" s="133"/>
      <c r="G6" s="133"/>
      <c r="H6" s="133"/>
      <c r="I6" s="133"/>
      <c r="J6" s="22"/>
    </row>
    <row r="7" spans="1:10" x14ac:dyDescent="0.2">
      <c r="A7" s="71"/>
      <c r="B7" s="71"/>
      <c r="C7" s="71" t="s">
        <v>86</v>
      </c>
      <c r="D7" s="93"/>
      <c r="E7" s="22"/>
      <c r="F7" s="22"/>
      <c r="G7" s="25" t="s">
        <v>130</v>
      </c>
      <c r="H7" s="24" t="s">
        <v>158</v>
      </c>
      <c r="I7" s="22"/>
      <c r="J7" s="22"/>
    </row>
    <row r="8" spans="1:10" ht="6" customHeight="1" x14ac:dyDescent="0.2"/>
    <row r="9" spans="1:10" ht="38.25" x14ac:dyDescent="0.2">
      <c r="A9" s="73" t="s">
        <v>4</v>
      </c>
      <c r="B9" s="132" t="s">
        <v>141</v>
      </c>
      <c r="C9" s="132"/>
      <c r="D9" s="73" t="s">
        <v>1</v>
      </c>
      <c r="E9" s="73" t="s">
        <v>2</v>
      </c>
      <c r="F9" s="73" t="s">
        <v>3</v>
      </c>
      <c r="G9" s="73" t="s">
        <v>84</v>
      </c>
      <c r="H9" s="73" t="s">
        <v>83</v>
      </c>
      <c r="I9" s="73" t="s">
        <v>11</v>
      </c>
      <c r="J9" s="26"/>
    </row>
    <row r="10" spans="1:10" ht="27.75" customHeight="1" x14ac:dyDescent="0.2">
      <c r="A10" s="27">
        <v>4</v>
      </c>
      <c r="B10" s="126" t="s">
        <v>89</v>
      </c>
      <c r="C10" s="126"/>
      <c r="D10" s="126"/>
      <c r="E10" s="126"/>
      <c r="F10" s="126"/>
      <c r="G10" s="163">
        <f>SUM(G11:G20)</f>
        <v>0</v>
      </c>
      <c r="H10" s="163">
        <f>SUM(H11:H20)</f>
        <v>0</v>
      </c>
      <c r="I10" s="28"/>
      <c r="J10" s="29"/>
    </row>
    <row r="11" spans="1:10" x14ac:dyDescent="0.2">
      <c r="A11" s="30" t="s">
        <v>13</v>
      </c>
      <c r="B11" s="122" t="s">
        <v>12</v>
      </c>
      <c r="C11" s="122"/>
      <c r="D11" s="31"/>
      <c r="E11" s="32"/>
      <c r="F11" s="33"/>
      <c r="G11" s="168">
        <f t="shared" ref="G11:G20" si="0">ROUND(E11*F11,2)</f>
        <v>0</v>
      </c>
      <c r="H11" s="168">
        <f t="shared" ref="H11:H64" si="1">ROUND(G11*$D$7,2)</f>
        <v>0</v>
      </c>
      <c r="I11" s="34"/>
      <c r="J11" s="29"/>
    </row>
    <row r="12" spans="1:10" x14ac:dyDescent="0.2">
      <c r="A12" s="30" t="s">
        <v>14</v>
      </c>
      <c r="B12" s="122" t="s">
        <v>12</v>
      </c>
      <c r="C12" s="122"/>
      <c r="D12" s="31"/>
      <c r="E12" s="32"/>
      <c r="F12" s="33"/>
      <c r="G12" s="168">
        <f t="shared" si="0"/>
        <v>0</v>
      </c>
      <c r="H12" s="168">
        <f t="shared" si="1"/>
        <v>0</v>
      </c>
      <c r="I12" s="34"/>
      <c r="J12" s="29"/>
    </row>
    <row r="13" spans="1:10" x14ac:dyDescent="0.2">
      <c r="A13" s="30" t="s">
        <v>15</v>
      </c>
      <c r="B13" s="122" t="s">
        <v>12</v>
      </c>
      <c r="C13" s="122"/>
      <c r="D13" s="31"/>
      <c r="E13" s="32"/>
      <c r="F13" s="33"/>
      <c r="G13" s="168">
        <f t="shared" si="0"/>
        <v>0</v>
      </c>
      <c r="H13" s="168">
        <f t="shared" si="1"/>
        <v>0</v>
      </c>
      <c r="I13" s="34"/>
      <c r="J13" s="29"/>
    </row>
    <row r="14" spans="1:10" x14ac:dyDescent="0.2">
      <c r="A14" s="30" t="s">
        <v>16</v>
      </c>
      <c r="B14" s="122" t="s">
        <v>12</v>
      </c>
      <c r="C14" s="122"/>
      <c r="D14" s="31"/>
      <c r="E14" s="32"/>
      <c r="F14" s="33"/>
      <c r="G14" s="168">
        <f t="shared" si="0"/>
        <v>0</v>
      </c>
      <c r="H14" s="168">
        <f t="shared" si="1"/>
        <v>0</v>
      </c>
      <c r="I14" s="34"/>
      <c r="J14" s="29"/>
    </row>
    <row r="15" spans="1:10" x14ac:dyDescent="0.2">
      <c r="A15" s="30" t="s">
        <v>17</v>
      </c>
      <c r="B15" s="122" t="s">
        <v>12</v>
      </c>
      <c r="C15" s="122"/>
      <c r="D15" s="31"/>
      <c r="E15" s="32"/>
      <c r="F15" s="33"/>
      <c r="G15" s="168">
        <f t="shared" si="0"/>
        <v>0</v>
      </c>
      <c r="H15" s="168">
        <f t="shared" si="1"/>
        <v>0</v>
      </c>
      <c r="I15" s="34"/>
      <c r="J15" s="29"/>
    </row>
    <row r="16" spans="1:10" x14ac:dyDescent="0.2">
      <c r="A16" s="30" t="s">
        <v>18</v>
      </c>
      <c r="B16" s="122" t="s">
        <v>12</v>
      </c>
      <c r="C16" s="122"/>
      <c r="D16" s="31"/>
      <c r="E16" s="32"/>
      <c r="F16" s="33"/>
      <c r="G16" s="168">
        <f t="shared" si="0"/>
        <v>0</v>
      </c>
      <c r="H16" s="168">
        <f t="shared" si="1"/>
        <v>0</v>
      </c>
      <c r="I16" s="34"/>
      <c r="J16" s="29"/>
    </row>
    <row r="17" spans="1:10" x14ac:dyDescent="0.2">
      <c r="A17" s="30" t="s">
        <v>19</v>
      </c>
      <c r="B17" s="122" t="s">
        <v>12</v>
      </c>
      <c r="C17" s="122"/>
      <c r="D17" s="31"/>
      <c r="E17" s="32"/>
      <c r="F17" s="33"/>
      <c r="G17" s="168">
        <f t="shared" si="0"/>
        <v>0</v>
      </c>
      <c r="H17" s="168">
        <f t="shared" si="1"/>
        <v>0</v>
      </c>
      <c r="I17" s="34"/>
      <c r="J17" s="29"/>
    </row>
    <row r="18" spans="1:10" x14ac:dyDescent="0.2">
      <c r="A18" s="30" t="s">
        <v>20</v>
      </c>
      <c r="B18" s="122" t="s">
        <v>12</v>
      </c>
      <c r="C18" s="122"/>
      <c r="D18" s="31"/>
      <c r="E18" s="32"/>
      <c r="F18" s="33"/>
      <c r="G18" s="168">
        <f t="shared" si="0"/>
        <v>0</v>
      </c>
      <c r="H18" s="168">
        <f t="shared" si="1"/>
        <v>0</v>
      </c>
      <c r="I18" s="34"/>
      <c r="J18" s="29"/>
    </row>
    <row r="19" spans="1:10" x14ac:dyDescent="0.2">
      <c r="A19" s="30" t="s">
        <v>21</v>
      </c>
      <c r="B19" s="122" t="s">
        <v>12</v>
      </c>
      <c r="C19" s="122"/>
      <c r="D19" s="31"/>
      <c r="E19" s="32"/>
      <c r="F19" s="33"/>
      <c r="G19" s="168">
        <f t="shared" si="0"/>
        <v>0</v>
      </c>
      <c r="H19" s="168">
        <f t="shared" si="1"/>
        <v>0</v>
      </c>
      <c r="I19" s="34"/>
      <c r="J19" s="29"/>
    </row>
    <row r="20" spans="1:10" x14ac:dyDescent="0.2">
      <c r="A20" s="30" t="s">
        <v>22</v>
      </c>
      <c r="B20" s="122" t="s">
        <v>12</v>
      </c>
      <c r="C20" s="122"/>
      <c r="D20" s="31"/>
      <c r="E20" s="32"/>
      <c r="F20" s="33"/>
      <c r="G20" s="168">
        <f t="shared" si="0"/>
        <v>0</v>
      </c>
      <c r="H20" s="168">
        <f t="shared" si="1"/>
        <v>0</v>
      </c>
      <c r="I20" s="34"/>
      <c r="J20" s="29"/>
    </row>
    <row r="21" spans="1:10" x14ac:dyDescent="0.2">
      <c r="A21" s="27">
        <v>5</v>
      </c>
      <c r="B21" s="126" t="s">
        <v>6</v>
      </c>
      <c r="C21" s="126"/>
      <c r="D21" s="126"/>
      <c r="E21" s="126"/>
      <c r="F21" s="126"/>
      <c r="G21" s="163">
        <f>G22+G33+G49+G65+G116</f>
        <v>0</v>
      </c>
      <c r="H21" s="163">
        <f>H22+H33+H49+H65+H116</f>
        <v>0</v>
      </c>
      <c r="I21" s="28"/>
      <c r="J21" s="29"/>
    </row>
    <row r="22" spans="1:10" x14ac:dyDescent="0.2">
      <c r="A22" s="35" t="s">
        <v>7</v>
      </c>
      <c r="B22" s="127" t="s">
        <v>97</v>
      </c>
      <c r="C22" s="128"/>
      <c r="D22" s="128"/>
      <c r="E22" s="128"/>
      <c r="F22" s="129"/>
      <c r="G22" s="161">
        <f>SUM(G23:G32)</f>
        <v>0</v>
      </c>
      <c r="H22" s="161">
        <f>SUM(H23:H32)</f>
        <v>0</v>
      </c>
      <c r="I22" s="36"/>
      <c r="J22" s="37"/>
    </row>
    <row r="23" spans="1:10" x14ac:dyDescent="0.2">
      <c r="A23" s="30" t="s">
        <v>23</v>
      </c>
      <c r="B23" s="122" t="s">
        <v>54</v>
      </c>
      <c r="C23" s="122"/>
      <c r="D23" s="31"/>
      <c r="E23" s="32"/>
      <c r="F23" s="33"/>
      <c r="G23" s="168">
        <f t="shared" ref="G23:G32" si="2">ROUND(E23*F23,2)</f>
        <v>0</v>
      </c>
      <c r="H23" s="168">
        <f t="shared" si="1"/>
        <v>0</v>
      </c>
      <c r="I23" s="34"/>
      <c r="J23" s="29"/>
    </row>
    <row r="24" spans="1:10" x14ac:dyDescent="0.2">
      <c r="A24" s="30" t="s">
        <v>24</v>
      </c>
      <c r="B24" s="122" t="s">
        <v>54</v>
      </c>
      <c r="C24" s="122"/>
      <c r="D24" s="31"/>
      <c r="E24" s="32"/>
      <c r="F24" s="33"/>
      <c r="G24" s="168">
        <f t="shared" si="2"/>
        <v>0</v>
      </c>
      <c r="H24" s="168">
        <f t="shared" si="1"/>
        <v>0</v>
      </c>
      <c r="I24" s="34"/>
      <c r="J24" s="29"/>
    </row>
    <row r="25" spans="1:10" x14ac:dyDescent="0.2">
      <c r="A25" s="30" t="s">
        <v>25</v>
      </c>
      <c r="B25" s="122" t="s">
        <v>54</v>
      </c>
      <c r="C25" s="122"/>
      <c r="D25" s="31"/>
      <c r="E25" s="32"/>
      <c r="F25" s="33"/>
      <c r="G25" s="168">
        <f t="shared" si="2"/>
        <v>0</v>
      </c>
      <c r="H25" s="168">
        <f t="shared" si="1"/>
        <v>0</v>
      </c>
      <c r="I25" s="34"/>
      <c r="J25" s="29"/>
    </row>
    <row r="26" spans="1:10" x14ac:dyDescent="0.2">
      <c r="A26" s="30" t="s">
        <v>26</v>
      </c>
      <c r="B26" s="122" t="s">
        <v>54</v>
      </c>
      <c r="C26" s="122"/>
      <c r="D26" s="31"/>
      <c r="E26" s="32"/>
      <c r="F26" s="33"/>
      <c r="G26" s="168">
        <f t="shared" si="2"/>
        <v>0</v>
      </c>
      <c r="H26" s="168">
        <f t="shared" si="1"/>
        <v>0</v>
      </c>
      <c r="I26" s="34"/>
      <c r="J26" s="29"/>
    </row>
    <row r="27" spans="1:10" x14ac:dyDescent="0.2">
      <c r="A27" s="30" t="s">
        <v>27</v>
      </c>
      <c r="B27" s="122" t="s">
        <v>54</v>
      </c>
      <c r="C27" s="122"/>
      <c r="D27" s="31"/>
      <c r="E27" s="32"/>
      <c r="F27" s="33"/>
      <c r="G27" s="168">
        <f t="shared" si="2"/>
        <v>0</v>
      </c>
      <c r="H27" s="168">
        <f t="shared" si="1"/>
        <v>0</v>
      </c>
      <c r="I27" s="34"/>
      <c r="J27" s="29"/>
    </row>
    <row r="28" spans="1:10" x14ac:dyDescent="0.2">
      <c r="A28" s="30" t="s">
        <v>28</v>
      </c>
      <c r="B28" s="122" t="s">
        <v>54</v>
      </c>
      <c r="C28" s="122"/>
      <c r="D28" s="31"/>
      <c r="E28" s="32"/>
      <c r="F28" s="33"/>
      <c r="G28" s="168">
        <f t="shared" si="2"/>
        <v>0</v>
      </c>
      <c r="H28" s="168">
        <f t="shared" si="1"/>
        <v>0</v>
      </c>
      <c r="I28" s="34"/>
      <c r="J28" s="29"/>
    </row>
    <row r="29" spans="1:10" x14ac:dyDescent="0.2">
      <c r="A29" s="30" t="s">
        <v>29</v>
      </c>
      <c r="B29" s="122" t="s">
        <v>54</v>
      </c>
      <c r="C29" s="122"/>
      <c r="D29" s="31"/>
      <c r="E29" s="32"/>
      <c r="F29" s="33"/>
      <c r="G29" s="168">
        <f t="shared" si="2"/>
        <v>0</v>
      </c>
      <c r="H29" s="168">
        <f t="shared" si="1"/>
        <v>0</v>
      </c>
      <c r="I29" s="34"/>
      <c r="J29" s="29"/>
    </row>
    <row r="30" spans="1:10" x14ac:dyDescent="0.2">
      <c r="A30" s="30" t="s">
        <v>30</v>
      </c>
      <c r="B30" s="122" t="s">
        <v>54</v>
      </c>
      <c r="C30" s="122"/>
      <c r="D30" s="31"/>
      <c r="E30" s="32"/>
      <c r="F30" s="33"/>
      <c r="G30" s="168">
        <f t="shared" si="2"/>
        <v>0</v>
      </c>
      <c r="H30" s="168">
        <f t="shared" si="1"/>
        <v>0</v>
      </c>
      <c r="I30" s="34"/>
      <c r="J30" s="29"/>
    </row>
    <row r="31" spans="1:10" x14ac:dyDescent="0.2">
      <c r="A31" s="30" t="s">
        <v>31</v>
      </c>
      <c r="B31" s="122" t="s">
        <v>54</v>
      </c>
      <c r="C31" s="122"/>
      <c r="D31" s="31"/>
      <c r="E31" s="32"/>
      <c r="F31" s="33"/>
      <c r="G31" s="168">
        <f t="shared" si="2"/>
        <v>0</v>
      </c>
      <c r="H31" s="168">
        <f t="shared" si="1"/>
        <v>0</v>
      </c>
      <c r="I31" s="34"/>
      <c r="J31" s="29"/>
    </row>
    <row r="32" spans="1:10" x14ac:dyDescent="0.2">
      <c r="A32" s="30" t="s">
        <v>32</v>
      </c>
      <c r="B32" s="122" t="s">
        <v>54</v>
      </c>
      <c r="C32" s="122"/>
      <c r="D32" s="31"/>
      <c r="E32" s="32"/>
      <c r="F32" s="33"/>
      <c r="G32" s="168">
        <f t="shared" si="2"/>
        <v>0</v>
      </c>
      <c r="H32" s="168">
        <f t="shared" si="1"/>
        <v>0</v>
      </c>
      <c r="I32" s="34"/>
      <c r="J32" s="29"/>
    </row>
    <row r="33" spans="1:10" ht="25.5" customHeight="1" x14ac:dyDescent="0.2">
      <c r="A33" s="35" t="s">
        <v>8</v>
      </c>
      <c r="B33" s="127" t="s">
        <v>140</v>
      </c>
      <c r="C33" s="128"/>
      <c r="D33" s="128"/>
      <c r="E33" s="128"/>
      <c r="F33" s="129"/>
      <c r="G33" s="161">
        <f>SUM(G34:G50)</f>
        <v>0</v>
      </c>
      <c r="H33" s="161">
        <f>SUM(H34:H50)</f>
        <v>0</v>
      </c>
      <c r="I33" s="36"/>
      <c r="J33" s="37"/>
    </row>
    <row r="34" spans="1:10" x14ac:dyDescent="0.2">
      <c r="A34" s="30" t="s">
        <v>33</v>
      </c>
      <c r="B34" s="122" t="s">
        <v>12</v>
      </c>
      <c r="C34" s="122"/>
      <c r="D34" s="31"/>
      <c r="E34" s="32"/>
      <c r="F34" s="33"/>
      <c r="G34" s="168">
        <f t="shared" ref="G34:G48" si="3">ROUND(E34*F34,2)</f>
        <v>0</v>
      </c>
      <c r="H34" s="168">
        <f t="shared" ref="H34:H48" si="4">ROUND(G34*$D$7,2)</f>
        <v>0</v>
      </c>
      <c r="I34" s="34"/>
      <c r="J34" s="29"/>
    </row>
    <row r="35" spans="1:10" x14ac:dyDescent="0.2">
      <c r="A35" s="30" t="s">
        <v>34</v>
      </c>
      <c r="B35" s="122" t="s">
        <v>12</v>
      </c>
      <c r="C35" s="122"/>
      <c r="D35" s="31"/>
      <c r="E35" s="32"/>
      <c r="F35" s="33"/>
      <c r="G35" s="168">
        <f t="shared" si="3"/>
        <v>0</v>
      </c>
      <c r="H35" s="168">
        <f t="shared" si="4"/>
        <v>0</v>
      </c>
      <c r="I35" s="34"/>
      <c r="J35" s="29"/>
    </row>
    <row r="36" spans="1:10" x14ac:dyDescent="0.2">
      <c r="A36" s="30" t="s">
        <v>35</v>
      </c>
      <c r="B36" s="122" t="s">
        <v>12</v>
      </c>
      <c r="C36" s="122"/>
      <c r="D36" s="31"/>
      <c r="E36" s="32"/>
      <c r="F36" s="33"/>
      <c r="G36" s="168">
        <f t="shared" si="3"/>
        <v>0</v>
      </c>
      <c r="H36" s="168">
        <f t="shared" si="4"/>
        <v>0</v>
      </c>
      <c r="I36" s="34"/>
      <c r="J36" s="29"/>
    </row>
    <row r="37" spans="1:10" x14ac:dyDescent="0.2">
      <c r="A37" s="30" t="s">
        <v>36</v>
      </c>
      <c r="B37" s="122" t="s">
        <v>12</v>
      </c>
      <c r="C37" s="122"/>
      <c r="D37" s="31"/>
      <c r="E37" s="32"/>
      <c r="F37" s="33"/>
      <c r="G37" s="168">
        <f t="shared" si="3"/>
        <v>0</v>
      </c>
      <c r="H37" s="168">
        <f t="shared" si="4"/>
        <v>0</v>
      </c>
      <c r="I37" s="34"/>
      <c r="J37" s="29"/>
    </row>
    <row r="38" spans="1:10" x14ac:dyDescent="0.2">
      <c r="A38" s="30" t="s">
        <v>37</v>
      </c>
      <c r="B38" s="122" t="s">
        <v>12</v>
      </c>
      <c r="C38" s="122"/>
      <c r="D38" s="31"/>
      <c r="E38" s="32"/>
      <c r="F38" s="33"/>
      <c r="G38" s="168">
        <f t="shared" si="3"/>
        <v>0</v>
      </c>
      <c r="H38" s="168">
        <f t="shared" si="4"/>
        <v>0</v>
      </c>
      <c r="I38" s="34"/>
      <c r="J38" s="29"/>
    </row>
    <row r="39" spans="1:10" x14ac:dyDescent="0.2">
      <c r="A39" s="30" t="s">
        <v>38</v>
      </c>
      <c r="B39" s="122" t="s">
        <v>12</v>
      </c>
      <c r="C39" s="122"/>
      <c r="D39" s="31"/>
      <c r="E39" s="32"/>
      <c r="F39" s="33"/>
      <c r="G39" s="168">
        <f t="shared" si="3"/>
        <v>0</v>
      </c>
      <c r="H39" s="168">
        <f t="shared" si="4"/>
        <v>0</v>
      </c>
      <c r="I39" s="34"/>
      <c r="J39" s="29"/>
    </row>
    <row r="40" spans="1:10" x14ac:dyDescent="0.2">
      <c r="A40" s="30" t="s">
        <v>39</v>
      </c>
      <c r="B40" s="122" t="s">
        <v>12</v>
      </c>
      <c r="C40" s="122"/>
      <c r="D40" s="31"/>
      <c r="E40" s="32"/>
      <c r="F40" s="33"/>
      <c r="G40" s="168">
        <f t="shared" si="3"/>
        <v>0</v>
      </c>
      <c r="H40" s="168">
        <f t="shared" si="4"/>
        <v>0</v>
      </c>
      <c r="I40" s="34"/>
      <c r="J40" s="29"/>
    </row>
    <row r="41" spans="1:10" x14ac:dyDescent="0.2">
      <c r="A41" s="30" t="s">
        <v>40</v>
      </c>
      <c r="B41" s="122" t="s">
        <v>12</v>
      </c>
      <c r="C41" s="122"/>
      <c r="D41" s="31"/>
      <c r="E41" s="32"/>
      <c r="F41" s="33"/>
      <c r="G41" s="168">
        <f t="shared" si="3"/>
        <v>0</v>
      </c>
      <c r="H41" s="168">
        <f t="shared" si="4"/>
        <v>0</v>
      </c>
      <c r="I41" s="34"/>
      <c r="J41" s="29"/>
    </row>
    <row r="42" spans="1:10" x14ac:dyDescent="0.2">
      <c r="A42" s="30" t="s">
        <v>41</v>
      </c>
      <c r="B42" s="122" t="s">
        <v>12</v>
      </c>
      <c r="C42" s="122"/>
      <c r="D42" s="31"/>
      <c r="E42" s="32"/>
      <c r="F42" s="33"/>
      <c r="G42" s="168">
        <f t="shared" si="3"/>
        <v>0</v>
      </c>
      <c r="H42" s="168">
        <f t="shared" si="4"/>
        <v>0</v>
      </c>
      <c r="I42" s="34"/>
      <c r="J42" s="29"/>
    </row>
    <row r="43" spans="1:10" x14ac:dyDescent="0.2">
      <c r="A43" s="30" t="s">
        <v>42</v>
      </c>
      <c r="B43" s="122" t="s">
        <v>12</v>
      </c>
      <c r="C43" s="122"/>
      <c r="D43" s="31"/>
      <c r="E43" s="32"/>
      <c r="F43" s="33"/>
      <c r="G43" s="168">
        <f t="shared" si="3"/>
        <v>0</v>
      </c>
      <c r="H43" s="168">
        <f t="shared" si="4"/>
        <v>0</v>
      </c>
      <c r="I43" s="34"/>
      <c r="J43" s="29"/>
    </row>
    <row r="44" spans="1:10" x14ac:dyDescent="0.2">
      <c r="A44" s="30" t="s">
        <v>147</v>
      </c>
      <c r="B44" s="122" t="s">
        <v>12</v>
      </c>
      <c r="C44" s="122"/>
      <c r="D44" s="31"/>
      <c r="E44" s="32"/>
      <c r="F44" s="33"/>
      <c r="G44" s="168">
        <f t="shared" si="3"/>
        <v>0</v>
      </c>
      <c r="H44" s="168">
        <f t="shared" si="4"/>
        <v>0</v>
      </c>
      <c r="I44" s="34"/>
      <c r="J44" s="29"/>
    </row>
    <row r="45" spans="1:10" x14ac:dyDescent="0.2">
      <c r="A45" s="30" t="s">
        <v>148</v>
      </c>
      <c r="B45" s="122" t="s">
        <v>12</v>
      </c>
      <c r="C45" s="122"/>
      <c r="D45" s="31"/>
      <c r="E45" s="32"/>
      <c r="F45" s="33"/>
      <c r="G45" s="168">
        <f t="shared" si="3"/>
        <v>0</v>
      </c>
      <c r="H45" s="168">
        <f t="shared" si="4"/>
        <v>0</v>
      </c>
      <c r="I45" s="34"/>
      <c r="J45" s="29"/>
    </row>
    <row r="46" spans="1:10" x14ac:dyDescent="0.2">
      <c r="A46" s="30" t="s">
        <v>149</v>
      </c>
      <c r="B46" s="122" t="s">
        <v>12</v>
      </c>
      <c r="C46" s="122"/>
      <c r="D46" s="31"/>
      <c r="E46" s="32"/>
      <c r="F46" s="33"/>
      <c r="G46" s="168">
        <f t="shared" si="3"/>
        <v>0</v>
      </c>
      <c r="H46" s="168">
        <f t="shared" si="4"/>
        <v>0</v>
      </c>
      <c r="I46" s="34"/>
      <c r="J46" s="29"/>
    </row>
    <row r="47" spans="1:10" x14ac:dyDescent="0.2">
      <c r="A47" s="30" t="s">
        <v>150</v>
      </c>
      <c r="B47" s="122" t="s">
        <v>12</v>
      </c>
      <c r="C47" s="122"/>
      <c r="D47" s="31"/>
      <c r="E47" s="32"/>
      <c r="F47" s="33"/>
      <c r="G47" s="168">
        <f t="shared" si="3"/>
        <v>0</v>
      </c>
      <c r="H47" s="168">
        <f t="shared" si="4"/>
        <v>0</v>
      </c>
      <c r="I47" s="34"/>
      <c r="J47" s="29"/>
    </row>
    <row r="48" spans="1:10" x14ac:dyDescent="0.2">
      <c r="A48" s="30" t="s">
        <v>151</v>
      </c>
      <c r="B48" s="122" t="s">
        <v>12</v>
      </c>
      <c r="C48" s="122"/>
      <c r="D48" s="31"/>
      <c r="E48" s="32"/>
      <c r="F48" s="33"/>
      <c r="G48" s="168">
        <f t="shared" si="3"/>
        <v>0</v>
      </c>
      <c r="H48" s="168">
        <f t="shared" si="4"/>
        <v>0</v>
      </c>
      <c r="I48" s="34"/>
      <c r="J48" s="29"/>
    </row>
    <row r="49" spans="1:19" ht="51.75" customHeight="1" x14ac:dyDescent="0.2">
      <c r="A49" s="35" t="s">
        <v>9</v>
      </c>
      <c r="B49" s="127" t="s">
        <v>98</v>
      </c>
      <c r="C49" s="128"/>
      <c r="D49" s="128"/>
      <c r="E49" s="128"/>
      <c r="F49" s="129"/>
      <c r="G49" s="161">
        <f>SUM(G50:G64)</f>
        <v>0</v>
      </c>
      <c r="H49" s="161">
        <f>SUM(H50:H64)</f>
        <v>0</v>
      </c>
      <c r="I49" s="36"/>
      <c r="J49" s="29"/>
      <c r="K49" s="38" t="s">
        <v>100</v>
      </c>
      <c r="L49" s="38" t="s">
        <v>101</v>
      </c>
      <c r="M49" s="38" t="s">
        <v>102</v>
      </c>
      <c r="N49" s="38" t="s">
        <v>103</v>
      </c>
      <c r="O49" s="38" t="s">
        <v>104</v>
      </c>
      <c r="P49" s="38" t="s">
        <v>105</v>
      </c>
      <c r="Q49" s="38" t="s">
        <v>106</v>
      </c>
      <c r="R49" s="38" t="s">
        <v>107</v>
      </c>
    </row>
    <row r="50" spans="1:19" ht="12.75" customHeight="1" x14ac:dyDescent="0.2">
      <c r="A50" s="30" t="s">
        <v>44</v>
      </c>
      <c r="B50" s="122" t="s">
        <v>99</v>
      </c>
      <c r="C50" s="122"/>
      <c r="D50" s="31"/>
      <c r="E50" s="173">
        <v>1</v>
      </c>
      <c r="F50" s="168">
        <f>R50</f>
        <v>0</v>
      </c>
      <c r="G50" s="168">
        <f t="shared" ref="G50:G64" si="5">ROUND(E50*F50,2)</f>
        <v>0</v>
      </c>
      <c r="H50" s="168">
        <f t="shared" si="1"/>
        <v>0</v>
      </c>
      <c r="I50" s="34"/>
      <c r="J50" s="29"/>
      <c r="K50" s="39"/>
      <c r="L50" s="40"/>
      <c r="M50" s="40"/>
      <c r="N50" s="40"/>
      <c r="O50" s="174" t="str">
        <f>IFERROR(ROUND((L50-N50)/M50,2),"0")</f>
        <v>0</v>
      </c>
      <c r="P50" s="40"/>
      <c r="Q50" s="41"/>
      <c r="R50" s="174">
        <f>O50*P50*Q50</f>
        <v>0</v>
      </c>
      <c r="S50" s="175" t="str">
        <f ca="1">IF(K50=0," ",IF(K50+(M50*30.5)&lt;TODAY(),"DĖMESIO! Patikrinkite, ar nurodytas turtas dar nėra nudėvėtas, amortizuotas"," "))</f>
        <v xml:space="preserve"> </v>
      </c>
    </row>
    <row r="51" spans="1:19" ht="12.75" customHeight="1" x14ac:dyDescent="0.2">
      <c r="A51" s="30" t="s">
        <v>45</v>
      </c>
      <c r="B51" s="122" t="s">
        <v>99</v>
      </c>
      <c r="C51" s="122"/>
      <c r="D51" s="31"/>
      <c r="E51" s="173">
        <v>1</v>
      </c>
      <c r="F51" s="168">
        <f t="shared" ref="F51:F64" si="6">R51</f>
        <v>0</v>
      </c>
      <c r="G51" s="168">
        <f t="shared" si="5"/>
        <v>0</v>
      </c>
      <c r="H51" s="168">
        <f t="shared" si="1"/>
        <v>0</v>
      </c>
      <c r="I51" s="34"/>
      <c r="J51" s="29"/>
      <c r="K51" s="39"/>
      <c r="L51" s="40"/>
      <c r="M51" s="40"/>
      <c r="N51" s="40"/>
      <c r="O51" s="174" t="str">
        <f t="shared" ref="O51:O64" si="7">IFERROR(ROUND((L51-N51)/M51,2),"0")</f>
        <v>0</v>
      </c>
      <c r="P51" s="40"/>
      <c r="Q51" s="41"/>
      <c r="R51" s="174">
        <f t="shared" ref="R51:R64" si="8">O51*P51*Q51</f>
        <v>0</v>
      </c>
      <c r="S51" s="175" t="str">
        <f t="shared" ref="S51:S64" ca="1" si="9">IF(K51=0," ",IF(K51+(M51*30.5)&lt;TODAY(),"DĖMESIO! Patikrinkite, ar nurodytas turtas dar nėra nudėvėtas, amortizuotas"," "))</f>
        <v xml:space="preserve"> </v>
      </c>
    </row>
    <row r="52" spans="1:19" ht="12.75" customHeight="1" x14ac:dyDescent="0.2">
      <c r="A52" s="30" t="s">
        <v>46</v>
      </c>
      <c r="B52" s="122" t="s">
        <v>99</v>
      </c>
      <c r="C52" s="122"/>
      <c r="D52" s="31"/>
      <c r="E52" s="173">
        <v>1</v>
      </c>
      <c r="F52" s="168">
        <f t="shared" si="6"/>
        <v>0</v>
      </c>
      <c r="G52" s="168">
        <f t="shared" si="5"/>
        <v>0</v>
      </c>
      <c r="H52" s="168">
        <f t="shared" si="1"/>
        <v>0</v>
      </c>
      <c r="I52" s="34"/>
      <c r="J52" s="29"/>
      <c r="K52" s="39"/>
      <c r="L52" s="40"/>
      <c r="M52" s="40"/>
      <c r="N52" s="40"/>
      <c r="O52" s="174" t="str">
        <f t="shared" si="7"/>
        <v>0</v>
      </c>
      <c r="P52" s="40"/>
      <c r="Q52" s="41"/>
      <c r="R52" s="174">
        <f t="shared" si="8"/>
        <v>0</v>
      </c>
      <c r="S52" s="175" t="str">
        <f t="shared" ca="1" si="9"/>
        <v xml:space="preserve"> </v>
      </c>
    </row>
    <row r="53" spans="1:19" ht="12.75" customHeight="1" x14ac:dyDescent="0.2">
      <c r="A53" s="30" t="s">
        <v>47</v>
      </c>
      <c r="B53" s="122" t="s">
        <v>99</v>
      </c>
      <c r="C53" s="122"/>
      <c r="D53" s="31"/>
      <c r="E53" s="173">
        <v>1</v>
      </c>
      <c r="F53" s="168">
        <f t="shared" si="6"/>
        <v>0</v>
      </c>
      <c r="G53" s="168">
        <f t="shared" si="5"/>
        <v>0</v>
      </c>
      <c r="H53" s="168">
        <f t="shared" si="1"/>
        <v>0</v>
      </c>
      <c r="I53" s="34"/>
      <c r="J53" s="29"/>
      <c r="K53" s="39"/>
      <c r="L53" s="40"/>
      <c r="M53" s="40"/>
      <c r="N53" s="40"/>
      <c r="O53" s="174" t="str">
        <f t="shared" si="7"/>
        <v>0</v>
      </c>
      <c r="P53" s="40"/>
      <c r="Q53" s="41"/>
      <c r="R53" s="174">
        <f t="shared" si="8"/>
        <v>0</v>
      </c>
      <c r="S53" s="175" t="str">
        <f t="shared" ca="1" si="9"/>
        <v xml:space="preserve"> </v>
      </c>
    </row>
    <row r="54" spans="1:19" ht="12.75" customHeight="1" x14ac:dyDescent="0.2">
      <c r="A54" s="30" t="s">
        <v>48</v>
      </c>
      <c r="B54" s="122" t="s">
        <v>99</v>
      </c>
      <c r="C54" s="122"/>
      <c r="D54" s="31"/>
      <c r="E54" s="173">
        <v>1</v>
      </c>
      <c r="F54" s="168">
        <f t="shared" si="6"/>
        <v>0</v>
      </c>
      <c r="G54" s="168">
        <f t="shared" si="5"/>
        <v>0</v>
      </c>
      <c r="H54" s="168">
        <f t="shared" si="1"/>
        <v>0</v>
      </c>
      <c r="I54" s="34"/>
      <c r="J54" s="29"/>
      <c r="K54" s="39"/>
      <c r="L54" s="40"/>
      <c r="M54" s="40"/>
      <c r="N54" s="40"/>
      <c r="O54" s="174" t="str">
        <f t="shared" si="7"/>
        <v>0</v>
      </c>
      <c r="P54" s="40"/>
      <c r="Q54" s="41"/>
      <c r="R54" s="174">
        <f t="shared" si="8"/>
        <v>0</v>
      </c>
      <c r="S54" s="175" t="str">
        <f t="shared" ca="1" si="9"/>
        <v xml:space="preserve"> </v>
      </c>
    </row>
    <row r="55" spans="1:19" ht="12.75" customHeight="1" x14ac:dyDescent="0.2">
      <c r="A55" s="30" t="s">
        <v>49</v>
      </c>
      <c r="B55" s="122" t="s">
        <v>99</v>
      </c>
      <c r="C55" s="122"/>
      <c r="D55" s="31"/>
      <c r="E55" s="173">
        <v>1</v>
      </c>
      <c r="F55" s="168">
        <f t="shared" si="6"/>
        <v>0</v>
      </c>
      <c r="G55" s="168">
        <f t="shared" si="5"/>
        <v>0</v>
      </c>
      <c r="H55" s="168">
        <f t="shared" si="1"/>
        <v>0</v>
      </c>
      <c r="I55" s="34"/>
      <c r="J55" s="29"/>
      <c r="K55" s="39"/>
      <c r="L55" s="40"/>
      <c r="M55" s="40"/>
      <c r="N55" s="40"/>
      <c r="O55" s="174" t="str">
        <f t="shared" si="7"/>
        <v>0</v>
      </c>
      <c r="P55" s="40"/>
      <c r="Q55" s="41"/>
      <c r="R55" s="174">
        <f t="shared" si="8"/>
        <v>0</v>
      </c>
      <c r="S55" s="175" t="str">
        <f t="shared" ca="1" si="9"/>
        <v xml:space="preserve"> </v>
      </c>
    </row>
    <row r="56" spans="1:19" ht="12.75" customHeight="1" x14ac:dyDescent="0.2">
      <c r="A56" s="30" t="s">
        <v>50</v>
      </c>
      <c r="B56" s="122" t="s">
        <v>99</v>
      </c>
      <c r="C56" s="122"/>
      <c r="D56" s="31"/>
      <c r="E56" s="173">
        <v>1</v>
      </c>
      <c r="F56" s="168">
        <f t="shared" si="6"/>
        <v>0</v>
      </c>
      <c r="G56" s="168">
        <f t="shared" si="5"/>
        <v>0</v>
      </c>
      <c r="H56" s="168">
        <f t="shared" si="1"/>
        <v>0</v>
      </c>
      <c r="I56" s="34"/>
      <c r="J56" s="29"/>
      <c r="K56" s="39"/>
      <c r="L56" s="40"/>
      <c r="M56" s="40"/>
      <c r="N56" s="40"/>
      <c r="O56" s="174" t="str">
        <f t="shared" si="7"/>
        <v>0</v>
      </c>
      <c r="P56" s="40"/>
      <c r="Q56" s="41"/>
      <c r="R56" s="174">
        <f t="shared" si="8"/>
        <v>0</v>
      </c>
      <c r="S56" s="175" t="str">
        <f t="shared" ca="1" si="9"/>
        <v xml:space="preserve"> </v>
      </c>
    </row>
    <row r="57" spans="1:19" ht="12.75" customHeight="1" x14ac:dyDescent="0.2">
      <c r="A57" s="30" t="s">
        <v>51</v>
      </c>
      <c r="B57" s="122" t="s">
        <v>99</v>
      </c>
      <c r="C57" s="122"/>
      <c r="D57" s="31"/>
      <c r="E57" s="173">
        <v>1</v>
      </c>
      <c r="F57" s="168">
        <f t="shared" si="6"/>
        <v>0</v>
      </c>
      <c r="G57" s="168">
        <f t="shared" si="5"/>
        <v>0</v>
      </c>
      <c r="H57" s="168">
        <f t="shared" si="1"/>
        <v>0</v>
      </c>
      <c r="I57" s="34"/>
      <c r="J57" s="29"/>
      <c r="K57" s="39"/>
      <c r="L57" s="40"/>
      <c r="M57" s="40"/>
      <c r="N57" s="40"/>
      <c r="O57" s="174" t="str">
        <f t="shared" si="7"/>
        <v>0</v>
      </c>
      <c r="P57" s="40"/>
      <c r="Q57" s="41"/>
      <c r="R57" s="174">
        <f t="shared" si="8"/>
        <v>0</v>
      </c>
      <c r="S57" s="175" t="str">
        <f t="shared" ca="1" si="9"/>
        <v xml:space="preserve"> </v>
      </c>
    </row>
    <row r="58" spans="1:19" ht="12.75" customHeight="1" x14ac:dyDescent="0.2">
      <c r="A58" s="30" t="s">
        <v>52</v>
      </c>
      <c r="B58" s="122" t="s">
        <v>99</v>
      </c>
      <c r="C58" s="122"/>
      <c r="D58" s="31"/>
      <c r="E58" s="173">
        <v>1</v>
      </c>
      <c r="F58" s="168">
        <f t="shared" si="6"/>
        <v>0</v>
      </c>
      <c r="G58" s="168">
        <f t="shared" si="5"/>
        <v>0</v>
      </c>
      <c r="H58" s="168">
        <f t="shared" si="1"/>
        <v>0</v>
      </c>
      <c r="I58" s="34"/>
      <c r="J58" s="29"/>
      <c r="K58" s="39"/>
      <c r="L58" s="40"/>
      <c r="M58" s="40"/>
      <c r="N58" s="40"/>
      <c r="O58" s="174" t="str">
        <f t="shared" si="7"/>
        <v>0</v>
      </c>
      <c r="P58" s="40"/>
      <c r="Q58" s="41"/>
      <c r="R58" s="174">
        <f t="shared" si="8"/>
        <v>0</v>
      </c>
      <c r="S58" s="175" t="str">
        <f t="shared" ca="1" si="9"/>
        <v xml:space="preserve"> </v>
      </c>
    </row>
    <row r="59" spans="1:19" ht="12.75" customHeight="1" x14ac:dyDescent="0.2">
      <c r="A59" s="30" t="s">
        <v>53</v>
      </c>
      <c r="B59" s="122" t="s">
        <v>99</v>
      </c>
      <c r="C59" s="122"/>
      <c r="D59" s="31"/>
      <c r="E59" s="173">
        <v>1</v>
      </c>
      <c r="F59" s="168">
        <f t="shared" si="6"/>
        <v>0</v>
      </c>
      <c r="G59" s="168">
        <f t="shared" si="5"/>
        <v>0</v>
      </c>
      <c r="H59" s="168">
        <f t="shared" si="1"/>
        <v>0</v>
      </c>
      <c r="I59" s="34"/>
      <c r="J59" s="29"/>
      <c r="K59" s="39"/>
      <c r="L59" s="40"/>
      <c r="M59" s="40"/>
      <c r="N59" s="40"/>
      <c r="O59" s="174" t="str">
        <f t="shared" si="7"/>
        <v>0</v>
      </c>
      <c r="P59" s="40"/>
      <c r="Q59" s="41"/>
      <c r="R59" s="174">
        <f t="shared" si="8"/>
        <v>0</v>
      </c>
      <c r="S59" s="175" t="str">
        <f t="shared" ca="1" si="9"/>
        <v xml:space="preserve"> </v>
      </c>
    </row>
    <row r="60" spans="1:19" ht="12.75" customHeight="1" x14ac:dyDescent="0.2">
      <c r="A60" s="30" t="s">
        <v>90</v>
      </c>
      <c r="B60" s="122" t="s">
        <v>99</v>
      </c>
      <c r="C60" s="122"/>
      <c r="D60" s="31"/>
      <c r="E60" s="173">
        <v>1</v>
      </c>
      <c r="F60" s="168">
        <f t="shared" si="6"/>
        <v>0</v>
      </c>
      <c r="G60" s="168">
        <f t="shared" si="5"/>
        <v>0</v>
      </c>
      <c r="H60" s="168">
        <f t="shared" si="1"/>
        <v>0</v>
      </c>
      <c r="I60" s="34"/>
      <c r="J60" s="29"/>
      <c r="K60" s="39"/>
      <c r="L60" s="40"/>
      <c r="M60" s="40"/>
      <c r="N60" s="40"/>
      <c r="O60" s="174" t="str">
        <f t="shared" si="7"/>
        <v>0</v>
      </c>
      <c r="P60" s="40"/>
      <c r="Q60" s="41"/>
      <c r="R60" s="174">
        <f t="shared" si="8"/>
        <v>0</v>
      </c>
      <c r="S60" s="175" t="str">
        <f t="shared" ca="1" si="9"/>
        <v xml:space="preserve"> </v>
      </c>
    </row>
    <row r="61" spans="1:19" ht="12.75" customHeight="1" x14ac:dyDescent="0.2">
      <c r="A61" s="30" t="s">
        <v>91</v>
      </c>
      <c r="B61" s="122" t="s">
        <v>99</v>
      </c>
      <c r="C61" s="122"/>
      <c r="D61" s="31"/>
      <c r="E61" s="173">
        <v>1</v>
      </c>
      <c r="F61" s="168">
        <f t="shared" si="6"/>
        <v>0</v>
      </c>
      <c r="G61" s="168">
        <f t="shared" si="5"/>
        <v>0</v>
      </c>
      <c r="H61" s="168">
        <f t="shared" si="1"/>
        <v>0</v>
      </c>
      <c r="I61" s="34"/>
      <c r="J61" s="29"/>
      <c r="K61" s="39"/>
      <c r="L61" s="40"/>
      <c r="M61" s="40"/>
      <c r="N61" s="40"/>
      <c r="O61" s="174" t="str">
        <f t="shared" si="7"/>
        <v>0</v>
      </c>
      <c r="P61" s="40"/>
      <c r="Q61" s="41"/>
      <c r="R61" s="174">
        <f t="shared" si="8"/>
        <v>0</v>
      </c>
      <c r="S61" s="175" t="str">
        <f t="shared" ca="1" si="9"/>
        <v xml:space="preserve"> </v>
      </c>
    </row>
    <row r="62" spans="1:19" ht="12.75" customHeight="1" x14ac:dyDescent="0.2">
      <c r="A62" s="30" t="s">
        <v>92</v>
      </c>
      <c r="B62" s="122" t="s">
        <v>99</v>
      </c>
      <c r="C62" s="122"/>
      <c r="D62" s="31"/>
      <c r="E62" s="173">
        <v>1</v>
      </c>
      <c r="F62" s="168">
        <f t="shared" si="6"/>
        <v>0</v>
      </c>
      <c r="G62" s="168">
        <f t="shared" si="5"/>
        <v>0</v>
      </c>
      <c r="H62" s="168">
        <f t="shared" si="1"/>
        <v>0</v>
      </c>
      <c r="I62" s="34"/>
      <c r="J62" s="29"/>
      <c r="K62" s="39"/>
      <c r="L62" s="40"/>
      <c r="M62" s="40"/>
      <c r="N62" s="40"/>
      <c r="O62" s="174" t="str">
        <f t="shared" si="7"/>
        <v>0</v>
      </c>
      <c r="P62" s="40"/>
      <c r="Q62" s="41"/>
      <c r="R62" s="174">
        <f t="shared" si="8"/>
        <v>0</v>
      </c>
      <c r="S62" s="175" t="str">
        <f t="shared" ca="1" si="9"/>
        <v xml:space="preserve"> </v>
      </c>
    </row>
    <row r="63" spans="1:19" ht="12.75" customHeight="1" x14ac:dyDescent="0.2">
      <c r="A63" s="30" t="s">
        <v>93</v>
      </c>
      <c r="B63" s="122" t="s">
        <v>99</v>
      </c>
      <c r="C63" s="122"/>
      <c r="D63" s="31"/>
      <c r="E63" s="173">
        <v>1</v>
      </c>
      <c r="F63" s="168">
        <f t="shared" si="6"/>
        <v>0</v>
      </c>
      <c r="G63" s="168">
        <f t="shared" si="5"/>
        <v>0</v>
      </c>
      <c r="H63" s="168">
        <f t="shared" si="1"/>
        <v>0</v>
      </c>
      <c r="I63" s="34"/>
      <c r="J63" s="29"/>
      <c r="K63" s="39"/>
      <c r="L63" s="40"/>
      <c r="M63" s="40"/>
      <c r="N63" s="40"/>
      <c r="O63" s="174" t="str">
        <f t="shared" si="7"/>
        <v>0</v>
      </c>
      <c r="P63" s="40"/>
      <c r="Q63" s="41"/>
      <c r="R63" s="174">
        <f t="shared" si="8"/>
        <v>0</v>
      </c>
      <c r="S63" s="175" t="str">
        <f t="shared" ca="1" si="9"/>
        <v xml:space="preserve"> </v>
      </c>
    </row>
    <row r="64" spans="1:19" ht="12.75" customHeight="1" x14ac:dyDescent="0.2">
      <c r="A64" s="30" t="s">
        <v>94</v>
      </c>
      <c r="B64" s="122" t="s">
        <v>99</v>
      </c>
      <c r="C64" s="122"/>
      <c r="D64" s="31"/>
      <c r="E64" s="173">
        <v>1</v>
      </c>
      <c r="F64" s="168">
        <f t="shared" si="6"/>
        <v>0</v>
      </c>
      <c r="G64" s="168">
        <f t="shared" si="5"/>
        <v>0</v>
      </c>
      <c r="H64" s="168">
        <f t="shared" si="1"/>
        <v>0</v>
      </c>
      <c r="I64" s="34"/>
      <c r="J64" s="29"/>
      <c r="K64" s="39"/>
      <c r="L64" s="40"/>
      <c r="M64" s="40"/>
      <c r="N64" s="40"/>
      <c r="O64" s="174" t="str">
        <f t="shared" si="7"/>
        <v>0</v>
      </c>
      <c r="P64" s="40"/>
      <c r="Q64" s="41"/>
      <c r="R64" s="174">
        <f t="shared" si="8"/>
        <v>0</v>
      </c>
      <c r="S64" s="175" t="str">
        <f t="shared" ca="1" si="9"/>
        <v xml:space="preserve"> </v>
      </c>
    </row>
    <row r="65" spans="1:11" ht="39" customHeight="1" x14ac:dyDescent="0.2">
      <c r="A65" s="35" t="s">
        <v>10</v>
      </c>
      <c r="B65" s="123" t="s">
        <v>77</v>
      </c>
      <c r="C65" s="124"/>
      <c r="D65" s="124"/>
      <c r="E65" s="124"/>
      <c r="F65" s="125"/>
      <c r="G65" s="161">
        <f>SUM(G66:G115)</f>
        <v>0</v>
      </c>
      <c r="H65" s="161">
        <f>SUM(H66:H115)</f>
        <v>0</v>
      </c>
      <c r="I65" s="42"/>
      <c r="J65" s="29"/>
      <c r="K65" s="38" t="s">
        <v>142</v>
      </c>
    </row>
    <row r="66" spans="1:11" x14ac:dyDescent="0.2">
      <c r="A66" s="113" t="s">
        <v>55</v>
      </c>
      <c r="B66" s="116" t="s">
        <v>95</v>
      </c>
      <c r="C66" s="34" t="s">
        <v>96</v>
      </c>
      <c r="D66" s="176" t="s">
        <v>5</v>
      </c>
      <c r="E66" s="119"/>
      <c r="F66" s="169" t="str">
        <f>IFERROR(ROUND(AVERAGE(K66:K70),2),"0")</f>
        <v>0</v>
      </c>
      <c r="G66" s="169">
        <f>ROUND(E66*F66,2)</f>
        <v>0</v>
      </c>
      <c r="H66" s="169">
        <f>ROUND(G66*$D$7,2)</f>
        <v>0</v>
      </c>
      <c r="I66" s="110"/>
      <c r="J66" s="43"/>
      <c r="K66" s="40"/>
    </row>
    <row r="67" spans="1:11" x14ac:dyDescent="0.2">
      <c r="A67" s="114"/>
      <c r="B67" s="117"/>
      <c r="C67" s="34" t="s">
        <v>96</v>
      </c>
      <c r="D67" s="177"/>
      <c r="E67" s="120"/>
      <c r="F67" s="170"/>
      <c r="G67" s="170"/>
      <c r="H67" s="170"/>
      <c r="I67" s="111"/>
      <c r="J67" s="43"/>
      <c r="K67" s="40"/>
    </row>
    <row r="68" spans="1:11" x14ac:dyDescent="0.2">
      <c r="A68" s="114"/>
      <c r="B68" s="117"/>
      <c r="C68" s="34" t="s">
        <v>96</v>
      </c>
      <c r="D68" s="177"/>
      <c r="E68" s="120"/>
      <c r="F68" s="170"/>
      <c r="G68" s="170"/>
      <c r="H68" s="170"/>
      <c r="I68" s="111"/>
      <c r="J68" s="43"/>
      <c r="K68" s="40"/>
    </row>
    <row r="69" spans="1:11" x14ac:dyDescent="0.2">
      <c r="A69" s="114"/>
      <c r="B69" s="117"/>
      <c r="C69" s="34" t="s">
        <v>96</v>
      </c>
      <c r="D69" s="177"/>
      <c r="E69" s="120"/>
      <c r="F69" s="170"/>
      <c r="G69" s="170"/>
      <c r="H69" s="170"/>
      <c r="I69" s="111"/>
      <c r="J69" s="43"/>
      <c r="K69" s="40"/>
    </row>
    <row r="70" spans="1:11" x14ac:dyDescent="0.2">
      <c r="A70" s="115"/>
      <c r="B70" s="118"/>
      <c r="C70" s="34" t="s">
        <v>96</v>
      </c>
      <c r="D70" s="178"/>
      <c r="E70" s="121"/>
      <c r="F70" s="171"/>
      <c r="G70" s="171"/>
      <c r="H70" s="171"/>
      <c r="I70" s="112"/>
      <c r="J70" s="43"/>
      <c r="K70" s="40"/>
    </row>
    <row r="71" spans="1:11" x14ac:dyDescent="0.2">
      <c r="A71" s="113" t="s">
        <v>56</v>
      </c>
      <c r="B71" s="116" t="s">
        <v>95</v>
      </c>
      <c r="C71" s="34" t="s">
        <v>96</v>
      </c>
      <c r="D71" s="176" t="s">
        <v>5</v>
      </c>
      <c r="E71" s="119"/>
      <c r="F71" s="169" t="str">
        <f t="shared" ref="F71" si="10">IFERROR(ROUND(AVERAGE(K71:K75),2),"0")</f>
        <v>0</v>
      </c>
      <c r="G71" s="169">
        <f>ROUND(E71*F71,2)</f>
        <v>0</v>
      </c>
      <c r="H71" s="169">
        <f>ROUND(G71*$D$7,2)</f>
        <v>0</v>
      </c>
      <c r="I71" s="110"/>
      <c r="J71" s="43"/>
      <c r="K71" s="40"/>
    </row>
    <row r="72" spans="1:11" x14ac:dyDescent="0.2">
      <c r="A72" s="114"/>
      <c r="B72" s="117"/>
      <c r="C72" s="34" t="s">
        <v>96</v>
      </c>
      <c r="D72" s="177"/>
      <c r="E72" s="120"/>
      <c r="F72" s="170"/>
      <c r="G72" s="170"/>
      <c r="H72" s="170"/>
      <c r="I72" s="111"/>
      <c r="J72" s="43"/>
      <c r="K72" s="40"/>
    </row>
    <row r="73" spans="1:11" x14ac:dyDescent="0.2">
      <c r="A73" s="114"/>
      <c r="B73" s="117"/>
      <c r="C73" s="34" t="s">
        <v>96</v>
      </c>
      <c r="D73" s="177"/>
      <c r="E73" s="120"/>
      <c r="F73" s="170"/>
      <c r="G73" s="170"/>
      <c r="H73" s="170"/>
      <c r="I73" s="111"/>
      <c r="J73" s="43"/>
      <c r="K73" s="40"/>
    </row>
    <row r="74" spans="1:11" x14ac:dyDescent="0.2">
      <c r="A74" s="114"/>
      <c r="B74" s="117"/>
      <c r="C74" s="34" t="s">
        <v>96</v>
      </c>
      <c r="D74" s="177"/>
      <c r="E74" s="120"/>
      <c r="F74" s="170"/>
      <c r="G74" s="170"/>
      <c r="H74" s="170"/>
      <c r="I74" s="111"/>
      <c r="J74" s="43"/>
      <c r="K74" s="40"/>
    </row>
    <row r="75" spans="1:11" x14ac:dyDescent="0.2">
      <c r="A75" s="115"/>
      <c r="B75" s="118"/>
      <c r="C75" s="34" t="s">
        <v>96</v>
      </c>
      <c r="D75" s="178"/>
      <c r="E75" s="121"/>
      <c r="F75" s="171"/>
      <c r="G75" s="171"/>
      <c r="H75" s="171"/>
      <c r="I75" s="112"/>
      <c r="J75" s="43"/>
      <c r="K75" s="40"/>
    </row>
    <row r="76" spans="1:11" x14ac:dyDescent="0.2">
      <c r="A76" s="113" t="s">
        <v>57</v>
      </c>
      <c r="B76" s="116" t="s">
        <v>95</v>
      </c>
      <c r="C76" s="34" t="s">
        <v>96</v>
      </c>
      <c r="D76" s="176" t="s">
        <v>5</v>
      </c>
      <c r="E76" s="119"/>
      <c r="F76" s="169" t="str">
        <f t="shared" ref="F76" si="11">IFERROR(ROUND(AVERAGE(K76:K80),2),"0")</f>
        <v>0</v>
      </c>
      <c r="G76" s="169">
        <f>ROUND(E76*F76,2)</f>
        <v>0</v>
      </c>
      <c r="H76" s="169">
        <f>ROUND(G76*$D$7,2)</f>
        <v>0</v>
      </c>
      <c r="I76" s="110"/>
      <c r="J76" s="43"/>
      <c r="K76" s="40"/>
    </row>
    <row r="77" spans="1:11" x14ac:dyDescent="0.2">
      <c r="A77" s="114"/>
      <c r="B77" s="117"/>
      <c r="C77" s="34" t="s">
        <v>96</v>
      </c>
      <c r="D77" s="177"/>
      <c r="E77" s="120"/>
      <c r="F77" s="170"/>
      <c r="G77" s="170"/>
      <c r="H77" s="170"/>
      <c r="I77" s="111"/>
      <c r="J77" s="43"/>
      <c r="K77" s="40"/>
    </row>
    <row r="78" spans="1:11" x14ac:dyDescent="0.2">
      <c r="A78" s="114"/>
      <c r="B78" s="117"/>
      <c r="C78" s="34" t="s">
        <v>96</v>
      </c>
      <c r="D78" s="177"/>
      <c r="E78" s="120"/>
      <c r="F78" s="170"/>
      <c r="G78" s="170"/>
      <c r="H78" s="170"/>
      <c r="I78" s="111"/>
      <c r="J78" s="43"/>
      <c r="K78" s="40"/>
    </row>
    <row r="79" spans="1:11" x14ac:dyDescent="0.2">
      <c r="A79" s="114"/>
      <c r="B79" s="117"/>
      <c r="C79" s="34" t="s">
        <v>96</v>
      </c>
      <c r="D79" s="177"/>
      <c r="E79" s="120"/>
      <c r="F79" s="170"/>
      <c r="G79" s="170"/>
      <c r="H79" s="170"/>
      <c r="I79" s="111"/>
      <c r="J79" s="43"/>
      <c r="K79" s="40"/>
    </row>
    <row r="80" spans="1:11" x14ac:dyDescent="0.2">
      <c r="A80" s="115"/>
      <c r="B80" s="118"/>
      <c r="C80" s="34" t="s">
        <v>96</v>
      </c>
      <c r="D80" s="178"/>
      <c r="E80" s="121"/>
      <c r="F80" s="171"/>
      <c r="G80" s="171"/>
      <c r="H80" s="171"/>
      <c r="I80" s="112"/>
      <c r="J80" s="43"/>
      <c r="K80" s="40"/>
    </row>
    <row r="81" spans="1:11" x14ac:dyDescent="0.2">
      <c r="A81" s="113" t="s">
        <v>58</v>
      </c>
      <c r="B81" s="116" t="s">
        <v>95</v>
      </c>
      <c r="C81" s="34" t="s">
        <v>96</v>
      </c>
      <c r="D81" s="176" t="s">
        <v>5</v>
      </c>
      <c r="E81" s="119"/>
      <c r="F81" s="169" t="str">
        <f t="shared" ref="F81" si="12">IFERROR(ROUND(AVERAGE(K81:K85),2),"0")</f>
        <v>0</v>
      </c>
      <c r="G81" s="169">
        <f>ROUND(E81*F81,2)</f>
        <v>0</v>
      </c>
      <c r="H81" s="169">
        <f>ROUND(G81*$D$7,2)</f>
        <v>0</v>
      </c>
      <c r="I81" s="110"/>
      <c r="J81" s="43"/>
      <c r="K81" s="40"/>
    </row>
    <row r="82" spans="1:11" x14ac:dyDescent="0.2">
      <c r="A82" s="114"/>
      <c r="B82" s="117"/>
      <c r="C82" s="34" t="s">
        <v>96</v>
      </c>
      <c r="D82" s="177"/>
      <c r="E82" s="120"/>
      <c r="F82" s="170"/>
      <c r="G82" s="170"/>
      <c r="H82" s="170"/>
      <c r="I82" s="111"/>
      <c r="J82" s="43"/>
      <c r="K82" s="40"/>
    </row>
    <row r="83" spans="1:11" x14ac:dyDescent="0.2">
      <c r="A83" s="114"/>
      <c r="B83" s="117"/>
      <c r="C83" s="34" t="s">
        <v>96</v>
      </c>
      <c r="D83" s="177"/>
      <c r="E83" s="120"/>
      <c r="F83" s="170"/>
      <c r="G83" s="170"/>
      <c r="H83" s="170"/>
      <c r="I83" s="111"/>
      <c r="J83" s="43"/>
      <c r="K83" s="40"/>
    </row>
    <row r="84" spans="1:11" x14ac:dyDescent="0.2">
      <c r="A84" s="114"/>
      <c r="B84" s="117"/>
      <c r="C84" s="34" t="s">
        <v>96</v>
      </c>
      <c r="D84" s="177"/>
      <c r="E84" s="120"/>
      <c r="F84" s="170"/>
      <c r="G84" s="170"/>
      <c r="H84" s="170"/>
      <c r="I84" s="111"/>
      <c r="J84" s="43"/>
      <c r="K84" s="40"/>
    </row>
    <row r="85" spans="1:11" x14ac:dyDescent="0.2">
      <c r="A85" s="115"/>
      <c r="B85" s="118"/>
      <c r="C85" s="34" t="s">
        <v>96</v>
      </c>
      <c r="D85" s="178"/>
      <c r="E85" s="121"/>
      <c r="F85" s="171"/>
      <c r="G85" s="171"/>
      <c r="H85" s="171"/>
      <c r="I85" s="112"/>
      <c r="J85" s="43"/>
      <c r="K85" s="40"/>
    </row>
    <row r="86" spans="1:11" x14ac:dyDescent="0.2">
      <c r="A86" s="113" t="s">
        <v>59</v>
      </c>
      <c r="B86" s="116" t="s">
        <v>95</v>
      </c>
      <c r="C86" s="34" t="s">
        <v>96</v>
      </c>
      <c r="D86" s="176" t="s">
        <v>5</v>
      </c>
      <c r="E86" s="119"/>
      <c r="F86" s="169" t="str">
        <f t="shared" ref="F86" si="13">IFERROR(ROUND(AVERAGE(K86:K90),2),"0")</f>
        <v>0</v>
      </c>
      <c r="G86" s="169">
        <f>ROUND(E86*F86,2)</f>
        <v>0</v>
      </c>
      <c r="H86" s="169">
        <f>ROUND(G86*$D$7,2)</f>
        <v>0</v>
      </c>
      <c r="I86" s="110"/>
      <c r="J86" s="43"/>
      <c r="K86" s="40"/>
    </row>
    <row r="87" spans="1:11" x14ac:dyDescent="0.2">
      <c r="A87" s="114"/>
      <c r="B87" s="117"/>
      <c r="C87" s="34" t="s">
        <v>96</v>
      </c>
      <c r="D87" s="177"/>
      <c r="E87" s="120"/>
      <c r="F87" s="170"/>
      <c r="G87" s="170"/>
      <c r="H87" s="170"/>
      <c r="I87" s="111"/>
      <c r="J87" s="43"/>
      <c r="K87" s="40"/>
    </row>
    <row r="88" spans="1:11" x14ac:dyDescent="0.2">
      <c r="A88" s="114"/>
      <c r="B88" s="117"/>
      <c r="C88" s="34" t="s">
        <v>96</v>
      </c>
      <c r="D88" s="177"/>
      <c r="E88" s="120"/>
      <c r="F88" s="170"/>
      <c r="G88" s="170"/>
      <c r="H88" s="170"/>
      <c r="I88" s="111"/>
      <c r="J88" s="43"/>
      <c r="K88" s="40"/>
    </row>
    <row r="89" spans="1:11" x14ac:dyDescent="0.2">
      <c r="A89" s="114"/>
      <c r="B89" s="117"/>
      <c r="C89" s="34" t="s">
        <v>96</v>
      </c>
      <c r="D89" s="177"/>
      <c r="E89" s="120"/>
      <c r="F89" s="170"/>
      <c r="G89" s="170"/>
      <c r="H89" s="170"/>
      <c r="I89" s="111"/>
      <c r="J89" s="43"/>
      <c r="K89" s="40"/>
    </row>
    <row r="90" spans="1:11" x14ac:dyDescent="0.2">
      <c r="A90" s="115"/>
      <c r="B90" s="118"/>
      <c r="C90" s="34" t="s">
        <v>96</v>
      </c>
      <c r="D90" s="178"/>
      <c r="E90" s="121"/>
      <c r="F90" s="171"/>
      <c r="G90" s="171"/>
      <c r="H90" s="171"/>
      <c r="I90" s="112"/>
      <c r="J90" s="43"/>
      <c r="K90" s="40"/>
    </row>
    <row r="91" spans="1:11" x14ac:dyDescent="0.2">
      <c r="A91" s="113" t="s">
        <v>60</v>
      </c>
      <c r="B91" s="116" t="s">
        <v>95</v>
      </c>
      <c r="C91" s="34" t="s">
        <v>96</v>
      </c>
      <c r="D91" s="176" t="s">
        <v>5</v>
      </c>
      <c r="E91" s="119"/>
      <c r="F91" s="169" t="str">
        <f t="shared" ref="F91" si="14">IFERROR(ROUND(AVERAGE(K91:K95),2),"0")</f>
        <v>0</v>
      </c>
      <c r="G91" s="169">
        <f>ROUND(E91*F91,2)</f>
        <v>0</v>
      </c>
      <c r="H91" s="169">
        <f>ROUND(G91*$D$7,2)</f>
        <v>0</v>
      </c>
      <c r="I91" s="110"/>
      <c r="J91" s="43"/>
      <c r="K91" s="40"/>
    </row>
    <row r="92" spans="1:11" x14ac:dyDescent="0.2">
      <c r="A92" s="114"/>
      <c r="B92" s="117"/>
      <c r="C92" s="34" t="s">
        <v>96</v>
      </c>
      <c r="D92" s="177"/>
      <c r="E92" s="120"/>
      <c r="F92" s="170"/>
      <c r="G92" s="170"/>
      <c r="H92" s="170"/>
      <c r="I92" s="111"/>
      <c r="J92" s="43"/>
      <c r="K92" s="40"/>
    </row>
    <row r="93" spans="1:11" x14ac:dyDescent="0.2">
      <c r="A93" s="114"/>
      <c r="B93" s="117"/>
      <c r="C93" s="34" t="s">
        <v>96</v>
      </c>
      <c r="D93" s="177"/>
      <c r="E93" s="120"/>
      <c r="F93" s="170"/>
      <c r="G93" s="170"/>
      <c r="H93" s="170"/>
      <c r="I93" s="111"/>
      <c r="J93" s="43"/>
      <c r="K93" s="40"/>
    </row>
    <row r="94" spans="1:11" x14ac:dyDescent="0.2">
      <c r="A94" s="114"/>
      <c r="B94" s="117"/>
      <c r="C94" s="34" t="s">
        <v>96</v>
      </c>
      <c r="D94" s="177"/>
      <c r="E94" s="120"/>
      <c r="F94" s="170"/>
      <c r="G94" s="170"/>
      <c r="H94" s="170"/>
      <c r="I94" s="111"/>
      <c r="J94" s="43"/>
      <c r="K94" s="40"/>
    </row>
    <row r="95" spans="1:11" x14ac:dyDescent="0.2">
      <c r="A95" s="115"/>
      <c r="B95" s="118"/>
      <c r="C95" s="34" t="s">
        <v>96</v>
      </c>
      <c r="D95" s="178"/>
      <c r="E95" s="121"/>
      <c r="F95" s="171"/>
      <c r="G95" s="171"/>
      <c r="H95" s="171"/>
      <c r="I95" s="112"/>
      <c r="J95" s="43"/>
      <c r="K95" s="40"/>
    </row>
    <row r="96" spans="1:11" x14ac:dyDescent="0.2">
      <c r="A96" s="113" t="s">
        <v>61</v>
      </c>
      <c r="B96" s="116" t="s">
        <v>95</v>
      </c>
      <c r="C96" s="34" t="s">
        <v>96</v>
      </c>
      <c r="D96" s="176" t="s">
        <v>5</v>
      </c>
      <c r="E96" s="119"/>
      <c r="F96" s="169" t="str">
        <f t="shared" ref="F96" si="15">IFERROR(ROUND(AVERAGE(K96:K100),2),"0")</f>
        <v>0</v>
      </c>
      <c r="G96" s="169">
        <f>ROUND(E96*F96,2)</f>
        <v>0</v>
      </c>
      <c r="H96" s="169">
        <f>ROUND(G96*$D$7,2)</f>
        <v>0</v>
      </c>
      <c r="I96" s="110"/>
      <c r="J96" s="43"/>
      <c r="K96" s="40"/>
    </row>
    <row r="97" spans="1:11" x14ac:dyDescent="0.2">
      <c r="A97" s="114"/>
      <c r="B97" s="117"/>
      <c r="C97" s="34" t="s">
        <v>96</v>
      </c>
      <c r="D97" s="177"/>
      <c r="E97" s="120"/>
      <c r="F97" s="170"/>
      <c r="G97" s="170"/>
      <c r="H97" s="170"/>
      <c r="I97" s="111"/>
      <c r="J97" s="43"/>
      <c r="K97" s="40"/>
    </row>
    <row r="98" spans="1:11" x14ac:dyDescent="0.2">
      <c r="A98" s="114"/>
      <c r="B98" s="117"/>
      <c r="C98" s="34" t="s">
        <v>96</v>
      </c>
      <c r="D98" s="177"/>
      <c r="E98" s="120"/>
      <c r="F98" s="170"/>
      <c r="G98" s="170"/>
      <c r="H98" s="170"/>
      <c r="I98" s="111"/>
      <c r="J98" s="43"/>
      <c r="K98" s="40"/>
    </row>
    <row r="99" spans="1:11" x14ac:dyDescent="0.2">
      <c r="A99" s="114"/>
      <c r="B99" s="117"/>
      <c r="C99" s="34" t="s">
        <v>96</v>
      </c>
      <c r="D99" s="177"/>
      <c r="E99" s="120"/>
      <c r="F99" s="170"/>
      <c r="G99" s="170"/>
      <c r="H99" s="170"/>
      <c r="I99" s="111"/>
      <c r="J99" s="43"/>
      <c r="K99" s="40"/>
    </row>
    <row r="100" spans="1:11" x14ac:dyDescent="0.2">
      <c r="A100" s="115"/>
      <c r="B100" s="118"/>
      <c r="C100" s="34" t="s">
        <v>96</v>
      </c>
      <c r="D100" s="178"/>
      <c r="E100" s="121"/>
      <c r="F100" s="171"/>
      <c r="G100" s="171"/>
      <c r="H100" s="171"/>
      <c r="I100" s="112"/>
      <c r="J100" s="43"/>
      <c r="K100" s="40"/>
    </row>
    <row r="101" spans="1:11" x14ac:dyDescent="0.2">
      <c r="A101" s="113" t="s">
        <v>62</v>
      </c>
      <c r="B101" s="116" t="s">
        <v>95</v>
      </c>
      <c r="C101" s="34" t="s">
        <v>96</v>
      </c>
      <c r="D101" s="176" t="s">
        <v>5</v>
      </c>
      <c r="E101" s="119"/>
      <c r="F101" s="169" t="str">
        <f t="shared" ref="F101" si="16">IFERROR(ROUND(AVERAGE(K101:K105),2),"0")</f>
        <v>0</v>
      </c>
      <c r="G101" s="169">
        <f>ROUND(E101*F101,2)</f>
        <v>0</v>
      </c>
      <c r="H101" s="169">
        <f>ROUND(G101*$D$7,2)</f>
        <v>0</v>
      </c>
      <c r="I101" s="110"/>
      <c r="J101" s="43"/>
      <c r="K101" s="40"/>
    </row>
    <row r="102" spans="1:11" x14ac:dyDescent="0.2">
      <c r="A102" s="114"/>
      <c r="B102" s="117"/>
      <c r="C102" s="34" t="s">
        <v>96</v>
      </c>
      <c r="D102" s="177"/>
      <c r="E102" s="120"/>
      <c r="F102" s="170"/>
      <c r="G102" s="170"/>
      <c r="H102" s="170"/>
      <c r="I102" s="111"/>
      <c r="J102" s="43"/>
      <c r="K102" s="40"/>
    </row>
    <row r="103" spans="1:11" x14ac:dyDescent="0.2">
      <c r="A103" s="114"/>
      <c r="B103" s="117"/>
      <c r="C103" s="34" t="s">
        <v>96</v>
      </c>
      <c r="D103" s="177"/>
      <c r="E103" s="120"/>
      <c r="F103" s="170"/>
      <c r="G103" s="170"/>
      <c r="H103" s="170"/>
      <c r="I103" s="111"/>
      <c r="J103" s="43"/>
      <c r="K103" s="40"/>
    </row>
    <row r="104" spans="1:11" x14ac:dyDescent="0.2">
      <c r="A104" s="114"/>
      <c r="B104" s="117"/>
      <c r="C104" s="34" t="s">
        <v>96</v>
      </c>
      <c r="D104" s="177"/>
      <c r="E104" s="120"/>
      <c r="F104" s="170"/>
      <c r="G104" s="170"/>
      <c r="H104" s="170"/>
      <c r="I104" s="111"/>
      <c r="J104" s="43"/>
      <c r="K104" s="40"/>
    </row>
    <row r="105" spans="1:11" x14ac:dyDescent="0.2">
      <c r="A105" s="115"/>
      <c r="B105" s="118"/>
      <c r="C105" s="34" t="s">
        <v>96</v>
      </c>
      <c r="D105" s="178"/>
      <c r="E105" s="121"/>
      <c r="F105" s="171"/>
      <c r="G105" s="171"/>
      <c r="H105" s="171"/>
      <c r="I105" s="112"/>
      <c r="J105" s="43"/>
      <c r="K105" s="40"/>
    </row>
    <row r="106" spans="1:11" x14ac:dyDescent="0.2">
      <c r="A106" s="113" t="s">
        <v>63</v>
      </c>
      <c r="B106" s="116" t="s">
        <v>95</v>
      </c>
      <c r="C106" s="34" t="s">
        <v>96</v>
      </c>
      <c r="D106" s="176" t="s">
        <v>5</v>
      </c>
      <c r="E106" s="119"/>
      <c r="F106" s="169" t="str">
        <f t="shared" ref="F106" si="17">IFERROR(ROUND(AVERAGE(K106:K110),2),"0")</f>
        <v>0</v>
      </c>
      <c r="G106" s="169">
        <f>ROUND(E106*F106,2)</f>
        <v>0</v>
      </c>
      <c r="H106" s="169">
        <f>ROUND(G106*$D$7,2)</f>
        <v>0</v>
      </c>
      <c r="I106" s="110"/>
      <c r="J106" s="43"/>
      <c r="K106" s="40"/>
    </row>
    <row r="107" spans="1:11" x14ac:dyDescent="0.2">
      <c r="A107" s="114"/>
      <c r="B107" s="117"/>
      <c r="C107" s="34" t="s">
        <v>96</v>
      </c>
      <c r="D107" s="177"/>
      <c r="E107" s="120"/>
      <c r="F107" s="170"/>
      <c r="G107" s="170"/>
      <c r="H107" s="170"/>
      <c r="I107" s="111"/>
      <c r="J107" s="43"/>
      <c r="K107" s="40"/>
    </row>
    <row r="108" spans="1:11" x14ac:dyDescent="0.2">
      <c r="A108" s="114"/>
      <c r="B108" s="117"/>
      <c r="C108" s="34" t="s">
        <v>96</v>
      </c>
      <c r="D108" s="177"/>
      <c r="E108" s="120"/>
      <c r="F108" s="170"/>
      <c r="G108" s="170"/>
      <c r="H108" s="170"/>
      <c r="I108" s="111"/>
      <c r="J108" s="43"/>
      <c r="K108" s="40"/>
    </row>
    <row r="109" spans="1:11" x14ac:dyDescent="0.2">
      <c r="A109" s="114"/>
      <c r="B109" s="117"/>
      <c r="C109" s="34" t="s">
        <v>96</v>
      </c>
      <c r="D109" s="177"/>
      <c r="E109" s="120"/>
      <c r="F109" s="170"/>
      <c r="G109" s="170"/>
      <c r="H109" s="170"/>
      <c r="I109" s="111"/>
      <c r="J109" s="43"/>
      <c r="K109" s="40"/>
    </row>
    <row r="110" spans="1:11" x14ac:dyDescent="0.2">
      <c r="A110" s="115"/>
      <c r="B110" s="118"/>
      <c r="C110" s="34" t="s">
        <v>96</v>
      </c>
      <c r="D110" s="178"/>
      <c r="E110" s="121"/>
      <c r="F110" s="171"/>
      <c r="G110" s="171"/>
      <c r="H110" s="171"/>
      <c r="I110" s="112"/>
      <c r="J110" s="43"/>
      <c r="K110" s="40"/>
    </row>
    <row r="111" spans="1:11" x14ac:dyDescent="0.2">
      <c r="A111" s="113" t="s">
        <v>64</v>
      </c>
      <c r="B111" s="116" t="s">
        <v>95</v>
      </c>
      <c r="C111" s="34" t="s">
        <v>96</v>
      </c>
      <c r="D111" s="176" t="s">
        <v>5</v>
      </c>
      <c r="E111" s="119"/>
      <c r="F111" s="169" t="str">
        <f t="shared" ref="F111" si="18">IFERROR(ROUND(AVERAGE(K111:K115),2),"0")</f>
        <v>0</v>
      </c>
      <c r="G111" s="169">
        <f>ROUND(E111*F111,2)</f>
        <v>0</v>
      </c>
      <c r="H111" s="169">
        <f>ROUND(G111*$D$7,2)</f>
        <v>0</v>
      </c>
      <c r="I111" s="110"/>
      <c r="J111" s="43"/>
      <c r="K111" s="40"/>
    </row>
    <row r="112" spans="1:11" x14ac:dyDescent="0.2">
      <c r="A112" s="114"/>
      <c r="B112" s="117"/>
      <c r="C112" s="34" t="s">
        <v>96</v>
      </c>
      <c r="D112" s="177"/>
      <c r="E112" s="120"/>
      <c r="F112" s="170"/>
      <c r="G112" s="170"/>
      <c r="H112" s="170"/>
      <c r="I112" s="111"/>
      <c r="J112" s="43"/>
      <c r="K112" s="40"/>
    </row>
    <row r="113" spans="1:11" x14ac:dyDescent="0.2">
      <c r="A113" s="114"/>
      <c r="B113" s="117"/>
      <c r="C113" s="34" t="s">
        <v>96</v>
      </c>
      <c r="D113" s="177"/>
      <c r="E113" s="120"/>
      <c r="F113" s="170"/>
      <c r="G113" s="170"/>
      <c r="H113" s="170"/>
      <c r="I113" s="111"/>
      <c r="J113" s="43"/>
      <c r="K113" s="40"/>
    </row>
    <row r="114" spans="1:11" x14ac:dyDescent="0.2">
      <c r="A114" s="114"/>
      <c r="B114" s="117"/>
      <c r="C114" s="34" t="s">
        <v>96</v>
      </c>
      <c r="D114" s="177"/>
      <c r="E114" s="120"/>
      <c r="F114" s="170"/>
      <c r="G114" s="170"/>
      <c r="H114" s="170"/>
      <c r="I114" s="111"/>
      <c r="J114" s="43"/>
      <c r="K114" s="40"/>
    </row>
    <row r="115" spans="1:11" x14ac:dyDescent="0.2">
      <c r="A115" s="115"/>
      <c r="B115" s="118"/>
      <c r="C115" s="34" t="s">
        <v>96</v>
      </c>
      <c r="D115" s="178"/>
      <c r="E115" s="121"/>
      <c r="F115" s="171"/>
      <c r="G115" s="171"/>
      <c r="H115" s="171"/>
      <c r="I115" s="112"/>
      <c r="J115" s="43"/>
      <c r="K115" s="40"/>
    </row>
    <row r="116" spans="1:11" ht="12.75" customHeight="1" x14ac:dyDescent="0.2">
      <c r="A116" s="35" t="s">
        <v>65</v>
      </c>
      <c r="B116" s="123" t="s">
        <v>78</v>
      </c>
      <c r="C116" s="124"/>
      <c r="D116" s="124"/>
      <c r="E116" s="124"/>
      <c r="F116" s="125"/>
      <c r="G116" s="161">
        <f>SUM(G117,G124,G131,G138,G145,G152,G159,G166,G173,G180)</f>
        <v>0</v>
      </c>
      <c r="H116" s="161">
        <f>SUM(H117,H124,H131,H138,H145,H152,H159,H166,H173,H180)</f>
        <v>0</v>
      </c>
      <c r="I116" s="42"/>
      <c r="J116" s="29"/>
    </row>
    <row r="117" spans="1:11" ht="12.75" customHeight="1" x14ac:dyDescent="0.2">
      <c r="A117" s="107" t="s">
        <v>66</v>
      </c>
      <c r="B117" s="104" t="s">
        <v>119</v>
      </c>
      <c r="C117" s="179" t="s">
        <v>120</v>
      </c>
      <c r="D117" s="181"/>
      <c r="E117" s="182"/>
      <c r="F117" s="174"/>
      <c r="G117" s="172">
        <f>SUM(G118:G123)</f>
        <v>0</v>
      </c>
      <c r="H117" s="172">
        <f>ROUND(G117*$D$7,2)</f>
        <v>0</v>
      </c>
      <c r="I117" s="104"/>
    </row>
    <row r="118" spans="1:11" x14ac:dyDescent="0.2">
      <c r="A118" s="108"/>
      <c r="B118" s="105"/>
      <c r="C118" s="180" t="s">
        <v>121</v>
      </c>
      <c r="D118" s="44"/>
      <c r="E118" s="45"/>
      <c r="F118" s="40"/>
      <c r="G118" s="174">
        <f t="shared" ref="G118:G123" si="19">ROUND(E118*F118,2)</f>
        <v>0</v>
      </c>
      <c r="H118" s="46"/>
      <c r="I118" s="105"/>
    </row>
    <row r="119" spans="1:11" ht="13.5" customHeight="1" x14ac:dyDescent="0.2">
      <c r="A119" s="108"/>
      <c r="B119" s="105"/>
      <c r="C119" s="180" t="s">
        <v>122</v>
      </c>
      <c r="D119" s="44"/>
      <c r="E119" s="45"/>
      <c r="F119" s="40"/>
      <c r="G119" s="174">
        <f t="shared" si="19"/>
        <v>0</v>
      </c>
      <c r="H119" s="46"/>
      <c r="I119" s="105"/>
    </row>
    <row r="120" spans="1:11" x14ac:dyDescent="0.2">
      <c r="A120" s="108"/>
      <c r="B120" s="105"/>
      <c r="C120" s="180" t="s">
        <v>123</v>
      </c>
      <c r="D120" s="44"/>
      <c r="E120" s="45"/>
      <c r="F120" s="40"/>
      <c r="G120" s="174">
        <f t="shared" si="19"/>
        <v>0</v>
      </c>
      <c r="H120" s="46"/>
      <c r="I120" s="105"/>
    </row>
    <row r="121" spans="1:11" x14ac:dyDescent="0.2">
      <c r="A121" s="108"/>
      <c r="B121" s="105"/>
      <c r="C121" s="180" t="s">
        <v>124</v>
      </c>
      <c r="D121" s="44"/>
      <c r="E121" s="45"/>
      <c r="F121" s="40"/>
      <c r="G121" s="174">
        <f t="shared" si="19"/>
        <v>0</v>
      </c>
      <c r="H121" s="46"/>
      <c r="I121" s="105"/>
    </row>
    <row r="122" spans="1:11" x14ac:dyDescent="0.2">
      <c r="A122" s="108"/>
      <c r="B122" s="105"/>
      <c r="C122" s="46" t="s">
        <v>125</v>
      </c>
      <c r="D122" s="44"/>
      <c r="E122" s="45"/>
      <c r="F122" s="40"/>
      <c r="G122" s="174">
        <f t="shared" si="19"/>
        <v>0</v>
      </c>
      <c r="H122" s="46"/>
      <c r="I122" s="105"/>
    </row>
    <row r="123" spans="1:11" x14ac:dyDescent="0.2">
      <c r="A123" s="109"/>
      <c r="B123" s="106"/>
      <c r="C123" s="46" t="s">
        <v>125</v>
      </c>
      <c r="D123" s="44"/>
      <c r="E123" s="45"/>
      <c r="F123" s="40"/>
      <c r="G123" s="174">
        <f t="shared" si="19"/>
        <v>0</v>
      </c>
      <c r="H123" s="46"/>
      <c r="I123" s="106"/>
    </row>
    <row r="124" spans="1:11" ht="12.75" customHeight="1" x14ac:dyDescent="0.2">
      <c r="A124" s="107" t="s">
        <v>67</v>
      </c>
      <c r="B124" s="104" t="s">
        <v>119</v>
      </c>
      <c r="C124" s="179" t="s">
        <v>120</v>
      </c>
      <c r="D124" s="181"/>
      <c r="E124" s="182"/>
      <c r="F124" s="174"/>
      <c r="G124" s="172">
        <f>SUM(G125:G130)</f>
        <v>0</v>
      </c>
      <c r="H124" s="172">
        <f>ROUND(G124*$D$7,2)</f>
        <v>0</v>
      </c>
      <c r="I124" s="104"/>
    </row>
    <row r="125" spans="1:11" x14ac:dyDescent="0.2">
      <c r="A125" s="108"/>
      <c r="B125" s="105"/>
      <c r="C125" s="180" t="s">
        <v>121</v>
      </c>
      <c r="D125" s="44"/>
      <c r="E125" s="45"/>
      <c r="F125" s="40"/>
      <c r="G125" s="174">
        <f t="shared" ref="G125:G130" si="20">ROUND(E125*F125,2)</f>
        <v>0</v>
      </c>
      <c r="H125" s="46"/>
      <c r="I125" s="105"/>
    </row>
    <row r="126" spans="1:11" x14ac:dyDescent="0.2">
      <c r="A126" s="108"/>
      <c r="B126" s="105"/>
      <c r="C126" s="180" t="s">
        <v>122</v>
      </c>
      <c r="D126" s="44"/>
      <c r="E126" s="45"/>
      <c r="F126" s="40"/>
      <c r="G126" s="174">
        <f t="shared" si="20"/>
        <v>0</v>
      </c>
      <c r="H126" s="46"/>
      <c r="I126" s="105"/>
    </row>
    <row r="127" spans="1:11" x14ac:dyDescent="0.2">
      <c r="A127" s="108"/>
      <c r="B127" s="105"/>
      <c r="C127" s="180" t="s">
        <v>123</v>
      </c>
      <c r="D127" s="44"/>
      <c r="E127" s="45"/>
      <c r="F127" s="40"/>
      <c r="G127" s="174">
        <f t="shared" si="20"/>
        <v>0</v>
      </c>
      <c r="H127" s="46"/>
      <c r="I127" s="105"/>
    </row>
    <row r="128" spans="1:11" x14ac:dyDescent="0.2">
      <c r="A128" s="108"/>
      <c r="B128" s="105"/>
      <c r="C128" s="180" t="s">
        <v>124</v>
      </c>
      <c r="D128" s="44"/>
      <c r="E128" s="45"/>
      <c r="F128" s="40"/>
      <c r="G128" s="174">
        <f t="shared" si="20"/>
        <v>0</v>
      </c>
      <c r="H128" s="46"/>
      <c r="I128" s="105"/>
    </row>
    <row r="129" spans="1:9" x14ac:dyDescent="0.2">
      <c r="A129" s="108"/>
      <c r="B129" s="105"/>
      <c r="C129" s="46" t="s">
        <v>125</v>
      </c>
      <c r="D129" s="44"/>
      <c r="E129" s="45"/>
      <c r="F129" s="40"/>
      <c r="G129" s="174">
        <f t="shared" si="20"/>
        <v>0</v>
      </c>
      <c r="H129" s="46"/>
      <c r="I129" s="105"/>
    </row>
    <row r="130" spans="1:9" x14ac:dyDescent="0.2">
      <c r="A130" s="109"/>
      <c r="B130" s="106"/>
      <c r="C130" s="46" t="s">
        <v>125</v>
      </c>
      <c r="D130" s="44"/>
      <c r="E130" s="45"/>
      <c r="F130" s="40"/>
      <c r="G130" s="174">
        <f t="shared" si="20"/>
        <v>0</v>
      </c>
      <c r="H130" s="46"/>
      <c r="I130" s="106"/>
    </row>
    <row r="131" spans="1:9" ht="12.75" customHeight="1" x14ac:dyDescent="0.2">
      <c r="A131" s="107" t="s">
        <v>68</v>
      </c>
      <c r="B131" s="104" t="s">
        <v>119</v>
      </c>
      <c r="C131" s="179" t="s">
        <v>120</v>
      </c>
      <c r="D131" s="181"/>
      <c r="E131" s="182"/>
      <c r="F131" s="174"/>
      <c r="G131" s="172">
        <f>SUM(G132:G137)</f>
        <v>0</v>
      </c>
      <c r="H131" s="172">
        <f>ROUND(G131*$D$7,2)</f>
        <v>0</v>
      </c>
      <c r="I131" s="104"/>
    </row>
    <row r="132" spans="1:9" x14ac:dyDescent="0.2">
      <c r="A132" s="108"/>
      <c r="B132" s="105"/>
      <c r="C132" s="180" t="s">
        <v>121</v>
      </c>
      <c r="D132" s="44"/>
      <c r="E132" s="45"/>
      <c r="F132" s="40"/>
      <c r="G132" s="174">
        <f t="shared" ref="G132:G137" si="21">ROUND(E132*F132,2)</f>
        <v>0</v>
      </c>
      <c r="H132" s="46"/>
      <c r="I132" s="105"/>
    </row>
    <row r="133" spans="1:9" x14ac:dyDescent="0.2">
      <c r="A133" s="108"/>
      <c r="B133" s="105"/>
      <c r="C133" s="180" t="s">
        <v>122</v>
      </c>
      <c r="D133" s="44"/>
      <c r="E133" s="45"/>
      <c r="F133" s="40"/>
      <c r="G133" s="174">
        <f t="shared" si="21"/>
        <v>0</v>
      </c>
      <c r="H133" s="46"/>
      <c r="I133" s="105"/>
    </row>
    <row r="134" spans="1:9" x14ac:dyDescent="0.2">
      <c r="A134" s="108"/>
      <c r="B134" s="105"/>
      <c r="C134" s="180" t="s">
        <v>123</v>
      </c>
      <c r="D134" s="44"/>
      <c r="E134" s="45"/>
      <c r="F134" s="40"/>
      <c r="G134" s="174">
        <f t="shared" si="21"/>
        <v>0</v>
      </c>
      <c r="H134" s="46"/>
      <c r="I134" s="105"/>
    </row>
    <row r="135" spans="1:9" x14ac:dyDescent="0.2">
      <c r="A135" s="108"/>
      <c r="B135" s="105"/>
      <c r="C135" s="180" t="s">
        <v>124</v>
      </c>
      <c r="D135" s="44"/>
      <c r="E135" s="45"/>
      <c r="F135" s="40"/>
      <c r="G135" s="174">
        <f t="shared" si="21"/>
        <v>0</v>
      </c>
      <c r="H135" s="46"/>
      <c r="I135" s="105"/>
    </row>
    <row r="136" spans="1:9" x14ac:dyDescent="0.2">
      <c r="A136" s="108"/>
      <c r="B136" s="105"/>
      <c r="C136" s="46" t="s">
        <v>125</v>
      </c>
      <c r="D136" s="44"/>
      <c r="E136" s="45"/>
      <c r="F136" s="40"/>
      <c r="G136" s="174">
        <f t="shared" si="21"/>
        <v>0</v>
      </c>
      <c r="H136" s="46"/>
      <c r="I136" s="105"/>
    </row>
    <row r="137" spans="1:9" x14ac:dyDescent="0.2">
      <c r="A137" s="109"/>
      <c r="B137" s="106"/>
      <c r="C137" s="46" t="s">
        <v>125</v>
      </c>
      <c r="D137" s="44"/>
      <c r="E137" s="45"/>
      <c r="F137" s="40"/>
      <c r="G137" s="174">
        <f t="shared" si="21"/>
        <v>0</v>
      </c>
      <c r="H137" s="46"/>
      <c r="I137" s="106"/>
    </row>
    <row r="138" spans="1:9" ht="12.75" customHeight="1" x14ac:dyDescent="0.2">
      <c r="A138" s="107" t="s">
        <v>69</v>
      </c>
      <c r="B138" s="104" t="s">
        <v>119</v>
      </c>
      <c r="C138" s="179" t="s">
        <v>120</v>
      </c>
      <c r="D138" s="181"/>
      <c r="E138" s="182"/>
      <c r="F138" s="174"/>
      <c r="G138" s="172">
        <f>SUM(G139:G144)</f>
        <v>0</v>
      </c>
      <c r="H138" s="172">
        <f>ROUND(G138*$D$7,2)</f>
        <v>0</v>
      </c>
      <c r="I138" s="104"/>
    </row>
    <row r="139" spans="1:9" ht="12.75" customHeight="1" x14ac:dyDescent="0.2">
      <c r="A139" s="108"/>
      <c r="B139" s="105"/>
      <c r="C139" s="180" t="s">
        <v>121</v>
      </c>
      <c r="D139" s="44"/>
      <c r="E139" s="45"/>
      <c r="F139" s="40"/>
      <c r="G139" s="174">
        <f t="shared" ref="G139:G144" si="22">ROUND(E139*F139,2)</f>
        <v>0</v>
      </c>
      <c r="H139" s="46"/>
      <c r="I139" s="105"/>
    </row>
    <row r="140" spans="1:9" ht="12.75" customHeight="1" x14ac:dyDescent="0.2">
      <c r="A140" s="108"/>
      <c r="B140" s="105"/>
      <c r="C140" s="180" t="s">
        <v>122</v>
      </c>
      <c r="D140" s="44"/>
      <c r="E140" s="45"/>
      <c r="F140" s="40"/>
      <c r="G140" s="174">
        <f t="shared" si="22"/>
        <v>0</v>
      </c>
      <c r="H140" s="46"/>
      <c r="I140" s="105"/>
    </row>
    <row r="141" spans="1:9" ht="12.75" customHeight="1" x14ac:dyDescent="0.2">
      <c r="A141" s="108"/>
      <c r="B141" s="105"/>
      <c r="C141" s="180" t="s">
        <v>123</v>
      </c>
      <c r="D141" s="44"/>
      <c r="E141" s="45"/>
      <c r="F141" s="40"/>
      <c r="G141" s="174">
        <f t="shared" si="22"/>
        <v>0</v>
      </c>
      <c r="H141" s="46"/>
      <c r="I141" s="105"/>
    </row>
    <row r="142" spans="1:9" ht="12.75" customHeight="1" x14ac:dyDescent="0.2">
      <c r="A142" s="108"/>
      <c r="B142" s="105"/>
      <c r="C142" s="180" t="s">
        <v>124</v>
      </c>
      <c r="D142" s="44"/>
      <c r="E142" s="45"/>
      <c r="F142" s="40"/>
      <c r="G142" s="174">
        <f t="shared" si="22"/>
        <v>0</v>
      </c>
      <c r="H142" s="46"/>
      <c r="I142" s="105"/>
    </row>
    <row r="143" spans="1:9" ht="12.75" customHeight="1" x14ac:dyDescent="0.2">
      <c r="A143" s="108"/>
      <c r="B143" s="105"/>
      <c r="C143" s="46" t="s">
        <v>125</v>
      </c>
      <c r="D143" s="44"/>
      <c r="E143" s="45"/>
      <c r="F143" s="40"/>
      <c r="G143" s="174">
        <f t="shared" si="22"/>
        <v>0</v>
      </c>
      <c r="H143" s="46"/>
      <c r="I143" s="105"/>
    </row>
    <row r="144" spans="1:9" ht="12.75" customHeight="1" x14ac:dyDescent="0.2">
      <c r="A144" s="109"/>
      <c r="B144" s="106"/>
      <c r="C144" s="46" t="s">
        <v>125</v>
      </c>
      <c r="D144" s="44"/>
      <c r="E144" s="45"/>
      <c r="F144" s="40"/>
      <c r="G144" s="174">
        <f t="shared" si="22"/>
        <v>0</v>
      </c>
      <c r="H144" s="46"/>
      <c r="I144" s="106"/>
    </row>
    <row r="145" spans="1:19" ht="12.75" customHeight="1" x14ac:dyDescent="0.2">
      <c r="A145" s="107" t="s">
        <v>70</v>
      </c>
      <c r="B145" s="104" t="s">
        <v>119</v>
      </c>
      <c r="C145" s="179" t="s">
        <v>120</v>
      </c>
      <c r="D145" s="181"/>
      <c r="E145" s="182"/>
      <c r="F145" s="174"/>
      <c r="G145" s="172">
        <f>SUM(G146:G151)</f>
        <v>0</v>
      </c>
      <c r="H145" s="172">
        <f>ROUND(G145*$D$7,2)</f>
        <v>0</v>
      </c>
      <c r="I145" s="104"/>
    </row>
    <row r="146" spans="1:19" ht="12.75" customHeight="1" x14ac:dyDescent="0.2">
      <c r="A146" s="108"/>
      <c r="B146" s="105"/>
      <c r="C146" s="180" t="s">
        <v>121</v>
      </c>
      <c r="D146" s="44"/>
      <c r="E146" s="45"/>
      <c r="F146" s="40"/>
      <c r="G146" s="174">
        <f t="shared" ref="G146:G151" si="23">ROUND(E146*F146,2)</f>
        <v>0</v>
      </c>
      <c r="H146" s="46"/>
      <c r="I146" s="105"/>
    </row>
    <row r="147" spans="1:19" ht="12.75" customHeight="1" x14ac:dyDescent="0.2">
      <c r="A147" s="108"/>
      <c r="B147" s="105"/>
      <c r="C147" s="180" t="s">
        <v>122</v>
      </c>
      <c r="D147" s="44"/>
      <c r="E147" s="45"/>
      <c r="F147" s="40"/>
      <c r="G147" s="174">
        <f t="shared" si="23"/>
        <v>0</v>
      </c>
      <c r="H147" s="46"/>
      <c r="I147" s="105"/>
    </row>
    <row r="148" spans="1:19" ht="12.75" customHeight="1" x14ac:dyDescent="0.2">
      <c r="A148" s="108"/>
      <c r="B148" s="105"/>
      <c r="C148" s="180" t="s">
        <v>123</v>
      </c>
      <c r="D148" s="44"/>
      <c r="E148" s="45"/>
      <c r="F148" s="40"/>
      <c r="G148" s="174">
        <f t="shared" si="23"/>
        <v>0</v>
      </c>
      <c r="H148" s="46"/>
      <c r="I148" s="105"/>
    </row>
    <row r="149" spans="1:19" ht="12.75" customHeight="1" x14ac:dyDescent="0.2">
      <c r="A149" s="108"/>
      <c r="B149" s="105"/>
      <c r="C149" s="180" t="s">
        <v>124</v>
      </c>
      <c r="D149" s="44"/>
      <c r="E149" s="45"/>
      <c r="F149" s="40"/>
      <c r="G149" s="174">
        <f t="shared" si="23"/>
        <v>0</v>
      </c>
      <c r="H149" s="46"/>
      <c r="I149" s="105"/>
    </row>
    <row r="150" spans="1:19" ht="12.75" customHeight="1" x14ac:dyDescent="0.2">
      <c r="A150" s="108"/>
      <c r="B150" s="105"/>
      <c r="C150" s="46" t="s">
        <v>125</v>
      </c>
      <c r="D150" s="44"/>
      <c r="E150" s="45"/>
      <c r="F150" s="40"/>
      <c r="G150" s="174">
        <f t="shared" si="23"/>
        <v>0</v>
      </c>
      <c r="H150" s="46"/>
      <c r="I150" s="105"/>
    </row>
    <row r="151" spans="1:19" ht="12.75" customHeight="1" x14ac:dyDescent="0.2">
      <c r="A151" s="109"/>
      <c r="B151" s="106"/>
      <c r="C151" s="46" t="s">
        <v>125</v>
      </c>
      <c r="D151" s="44"/>
      <c r="E151" s="45"/>
      <c r="F151" s="40"/>
      <c r="G151" s="174">
        <f t="shared" si="23"/>
        <v>0</v>
      </c>
      <c r="H151" s="46"/>
      <c r="I151" s="106"/>
    </row>
    <row r="152" spans="1:19" ht="12.75" customHeight="1" x14ac:dyDescent="0.25">
      <c r="A152" s="107" t="s">
        <v>72</v>
      </c>
      <c r="B152" s="104" t="s">
        <v>119</v>
      </c>
      <c r="C152" s="179" t="s">
        <v>120</v>
      </c>
      <c r="D152" s="181"/>
      <c r="E152" s="182"/>
      <c r="F152" s="174"/>
      <c r="G152" s="172">
        <f>SUM(G153:G158)</f>
        <v>0</v>
      </c>
      <c r="H152" s="172">
        <f>ROUND(G152*$D$7,2)</f>
        <v>0</v>
      </c>
      <c r="I152" s="104"/>
      <c r="K152"/>
      <c r="L152"/>
      <c r="M152"/>
      <c r="N152"/>
      <c r="O152"/>
      <c r="P152"/>
      <c r="Q152"/>
      <c r="R152"/>
      <c r="S152"/>
    </row>
    <row r="153" spans="1:19" ht="12.75" customHeight="1" x14ac:dyDescent="0.25">
      <c r="A153" s="108"/>
      <c r="B153" s="105"/>
      <c r="C153" s="180" t="s">
        <v>121</v>
      </c>
      <c r="D153" s="44"/>
      <c r="E153" s="45"/>
      <c r="F153" s="40"/>
      <c r="G153" s="174">
        <f t="shared" ref="G153:G158" si="24">ROUND(E153*F153,2)</f>
        <v>0</v>
      </c>
      <c r="H153" s="46"/>
      <c r="I153" s="105"/>
      <c r="K153"/>
      <c r="L153"/>
      <c r="M153"/>
      <c r="N153"/>
      <c r="O153"/>
      <c r="P153"/>
      <c r="Q153"/>
      <c r="R153"/>
      <c r="S153"/>
    </row>
    <row r="154" spans="1:19" ht="12.75" customHeight="1" x14ac:dyDescent="0.25">
      <c r="A154" s="108"/>
      <c r="B154" s="105"/>
      <c r="C154" s="180" t="s">
        <v>122</v>
      </c>
      <c r="D154" s="44"/>
      <c r="E154" s="45"/>
      <c r="F154" s="40"/>
      <c r="G154" s="174">
        <f t="shared" si="24"/>
        <v>0</v>
      </c>
      <c r="H154" s="46"/>
      <c r="I154" s="105"/>
      <c r="K154"/>
      <c r="L154"/>
      <c r="M154"/>
      <c r="N154"/>
      <c r="O154"/>
      <c r="P154"/>
      <c r="Q154"/>
      <c r="R154"/>
      <c r="S154"/>
    </row>
    <row r="155" spans="1:19" ht="12.75" customHeight="1" x14ac:dyDescent="0.25">
      <c r="A155" s="108"/>
      <c r="B155" s="105"/>
      <c r="C155" s="180" t="s">
        <v>123</v>
      </c>
      <c r="D155" s="44"/>
      <c r="E155" s="45"/>
      <c r="F155" s="40"/>
      <c r="G155" s="174">
        <f t="shared" si="24"/>
        <v>0</v>
      </c>
      <c r="H155" s="46"/>
      <c r="I155" s="105"/>
      <c r="K155"/>
      <c r="L155"/>
      <c r="M155"/>
      <c r="N155"/>
      <c r="O155"/>
      <c r="P155"/>
      <c r="Q155"/>
      <c r="R155"/>
      <c r="S155"/>
    </row>
    <row r="156" spans="1:19" ht="12.75" customHeight="1" x14ac:dyDescent="0.25">
      <c r="A156" s="108"/>
      <c r="B156" s="105"/>
      <c r="C156" s="180" t="s">
        <v>124</v>
      </c>
      <c r="D156" s="44"/>
      <c r="E156" s="45"/>
      <c r="F156" s="40"/>
      <c r="G156" s="174">
        <f t="shared" si="24"/>
        <v>0</v>
      </c>
      <c r="H156" s="46"/>
      <c r="I156" s="105"/>
      <c r="K156"/>
      <c r="L156"/>
      <c r="M156"/>
      <c r="N156"/>
      <c r="O156"/>
      <c r="P156"/>
      <c r="Q156"/>
      <c r="R156"/>
      <c r="S156"/>
    </row>
    <row r="157" spans="1:19" ht="12.75" customHeight="1" x14ac:dyDescent="0.25">
      <c r="A157" s="108"/>
      <c r="B157" s="105"/>
      <c r="C157" s="46" t="s">
        <v>125</v>
      </c>
      <c r="D157" s="44"/>
      <c r="E157" s="45"/>
      <c r="F157" s="40"/>
      <c r="G157" s="174">
        <f t="shared" si="24"/>
        <v>0</v>
      </c>
      <c r="H157" s="46"/>
      <c r="I157" s="105"/>
      <c r="K157"/>
      <c r="L157"/>
      <c r="M157"/>
      <c r="N157"/>
      <c r="O157"/>
      <c r="P157"/>
      <c r="Q157"/>
      <c r="R157"/>
      <c r="S157"/>
    </row>
    <row r="158" spans="1:19" ht="12.75" customHeight="1" x14ac:dyDescent="0.25">
      <c r="A158" s="109"/>
      <c r="B158" s="106"/>
      <c r="C158" s="46" t="s">
        <v>125</v>
      </c>
      <c r="D158" s="44"/>
      <c r="E158" s="45"/>
      <c r="F158" s="40"/>
      <c r="G158" s="174">
        <f t="shared" si="24"/>
        <v>0</v>
      </c>
      <c r="H158" s="46"/>
      <c r="I158" s="106"/>
      <c r="K158"/>
      <c r="L158"/>
      <c r="M158"/>
      <c r="N158"/>
      <c r="O158"/>
      <c r="P158"/>
      <c r="Q158"/>
      <c r="R158"/>
      <c r="S158"/>
    </row>
    <row r="159" spans="1:19" ht="12.75" customHeight="1" x14ac:dyDescent="0.25">
      <c r="A159" s="107" t="s">
        <v>73</v>
      </c>
      <c r="B159" s="104" t="s">
        <v>119</v>
      </c>
      <c r="C159" s="179" t="s">
        <v>120</v>
      </c>
      <c r="D159" s="181"/>
      <c r="E159" s="182"/>
      <c r="F159" s="174"/>
      <c r="G159" s="172">
        <f>SUM(G160:G165)</f>
        <v>0</v>
      </c>
      <c r="H159" s="172">
        <f>ROUND(G159*$D$7,2)</f>
        <v>0</v>
      </c>
      <c r="I159" s="104"/>
      <c r="K159"/>
      <c r="L159"/>
      <c r="M159"/>
      <c r="N159"/>
      <c r="O159"/>
      <c r="P159"/>
      <c r="Q159"/>
      <c r="R159"/>
      <c r="S159"/>
    </row>
    <row r="160" spans="1:19" ht="12.75" customHeight="1" x14ac:dyDescent="0.25">
      <c r="A160" s="108"/>
      <c r="B160" s="105"/>
      <c r="C160" s="180" t="s">
        <v>121</v>
      </c>
      <c r="D160" s="44"/>
      <c r="E160" s="45"/>
      <c r="F160" s="40"/>
      <c r="G160" s="174">
        <f t="shared" ref="G160:G165" si="25">ROUND(E160*F160,2)</f>
        <v>0</v>
      </c>
      <c r="H160" s="46"/>
      <c r="I160" s="105"/>
      <c r="K160"/>
      <c r="L160"/>
      <c r="M160"/>
      <c r="N160"/>
      <c r="O160"/>
      <c r="P160"/>
      <c r="Q160"/>
      <c r="R160"/>
      <c r="S160"/>
    </row>
    <row r="161" spans="1:19" ht="12.75" customHeight="1" x14ac:dyDescent="0.25">
      <c r="A161" s="108"/>
      <c r="B161" s="105"/>
      <c r="C161" s="180" t="s">
        <v>122</v>
      </c>
      <c r="D161" s="44"/>
      <c r="E161" s="45"/>
      <c r="F161" s="40"/>
      <c r="G161" s="174">
        <f t="shared" si="25"/>
        <v>0</v>
      </c>
      <c r="H161" s="46"/>
      <c r="I161" s="105"/>
      <c r="K161"/>
      <c r="L161"/>
      <c r="M161"/>
      <c r="N161"/>
      <c r="O161"/>
      <c r="P161"/>
      <c r="Q161"/>
      <c r="R161"/>
      <c r="S161"/>
    </row>
    <row r="162" spans="1:19" ht="12.75" customHeight="1" x14ac:dyDescent="0.25">
      <c r="A162" s="108"/>
      <c r="B162" s="105"/>
      <c r="C162" s="180" t="s">
        <v>123</v>
      </c>
      <c r="D162" s="44"/>
      <c r="E162" s="45"/>
      <c r="F162" s="40"/>
      <c r="G162" s="174">
        <f t="shared" si="25"/>
        <v>0</v>
      </c>
      <c r="H162" s="46"/>
      <c r="I162" s="105"/>
      <c r="K162"/>
      <c r="L162"/>
      <c r="M162"/>
      <c r="N162"/>
      <c r="O162"/>
      <c r="P162"/>
      <c r="Q162"/>
      <c r="R162"/>
      <c r="S162"/>
    </row>
    <row r="163" spans="1:19" ht="12.75" customHeight="1" x14ac:dyDescent="0.25">
      <c r="A163" s="108"/>
      <c r="B163" s="105"/>
      <c r="C163" s="180" t="s">
        <v>124</v>
      </c>
      <c r="D163" s="44"/>
      <c r="E163" s="45"/>
      <c r="F163" s="40"/>
      <c r="G163" s="174">
        <f t="shared" si="25"/>
        <v>0</v>
      </c>
      <c r="H163" s="46"/>
      <c r="I163" s="105"/>
      <c r="K163"/>
      <c r="L163"/>
      <c r="M163"/>
      <c r="N163"/>
      <c r="O163"/>
      <c r="P163"/>
      <c r="Q163"/>
      <c r="R163"/>
      <c r="S163"/>
    </row>
    <row r="164" spans="1:19" ht="12.75" customHeight="1" x14ac:dyDescent="0.25">
      <c r="A164" s="108"/>
      <c r="B164" s="105"/>
      <c r="C164" s="46" t="s">
        <v>125</v>
      </c>
      <c r="D164" s="44"/>
      <c r="E164" s="45"/>
      <c r="F164" s="40"/>
      <c r="G164" s="174">
        <f t="shared" si="25"/>
        <v>0</v>
      </c>
      <c r="H164" s="46"/>
      <c r="I164" s="105"/>
      <c r="K164"/>
      <c r="L164"/>
      <c r="M164"/>
      <c r="N164"/>
      <c r="O164"/>
      <c r="P164"/>
      <c r="Q164"/>
      <c r="R164"/>
      <c r="S164"/>
    </row>
    <row r="165" spans="1:19" ht="12.75" customHeight="1" x14ac:dyDescent="0.25">
      <c r="A165" s="109"/>
      <c r="B165" s="106"/>
      <c r="C165" s="46" t="s">
        <v>125</v>
      </c>
      <c r="D165" s="44"/>
      <c r="E165" s="45"/>
      <c r="F165" s="40"/>
      <c r="G165" s="174">
        <f t="shared" si="25"/>
        <v>0</v>
      </c>
      <c r="H165" s="46"/>
      <c r="I165" s="106"/>
      <c r="K165"/>
      <c r="L165"/>
      <c r="M165"/>
      <c r="N165"/>
      <c r="O165"/>
      <c r="P165"/>
      <c r="Q165"/>
      <c r="R165"/>
      <c r="S165"/>
    </row>
    <row r="166" spans="1:19" ht="12.75" customHeight="1" x14ac:dyDescent="0.25">
      <c r="A166" s="107" t="s">
        <v>74</v>
      </c>
      <c r="B166" s="104" t="s">
        <v>119</v>
      </c>
      <c r="C166" s="179" t="s">
        <v>120</v>
      </c>
      <c r="D166" s="181"/>
      <c r="E166" s="182"/>
      <c r="F166" s="174"/>
      <c r="G166" s="172">
        <f>SUM(G167:G172)</f>
        <v>0</v>
      </c>
      <c r="H166" s="172">
        <f>ROUND(G166*$D$7,2)</f>
        <v>0</v>
      </c>
      <c r="I166" s="104"/>
      <c r="K166"/>
      <c r="L166"/>
      <c r="M166"/>
      <c r="N166"/>
      <c r="O166"/>
      <c r="P166"/>
      <c r="Q166"/>
      <c r="R166"/>
      <c r="S166"/>
    </row>
    <row r="167" spans="1:19" ht="12.75" customHeight="1" x14ac:dyDescent="0.25">
      <c r="A167" s="108"/>
      <c r="B167" s="105"/>
      <c r="C167" s="180" t="s">
        <v>121</v>
      </c>
      <c r="D167" s="44"/>
      <c r="E167" s="45"/>
      <c r="F167" s="40"/>
      <c r="G167" s="174">
        <f t="shared" ref="G167:G172" si="26">ROUND(E167*F167,2)</f>
        <v>0</v>
      </c>
      <c r="H167" s="46"/>
      <c r="I167" s="105"/>
      <c r="K167"/>
      <c r="L167"/>
      <c r="M167"/>
      <c r="N167"/>
      <c r="O167"/>
      <c r="P167"/>
      <c r="Q167"/>
      <c r="R167"/>
      <c r="S167"/>
    </row>
    <row r="168" spans="1:19" ht="12.75" customHeight="1" x14ac:dyDescent="0.25">
      <c r="A168" s="108"/>
      <c r="B168" s="105"/>
      <c r="C168" s="180" t="s">
        <v>122</v>
      </c>
      <c r="D168" s="44"/>
      <c r="E168" s="45"/>
      <c r="F168" s="40"/>
      <c r="G168" s="174">
        <f t="shared" si="26"/>
        <v>0</v>
      </c>
      <c r="H168" s="46"/>
      <c r="I168" s="105"/>
      <c r="K168"/>
      <c r="L168"/>
      <c r="M168"/>
      <c r="N168"/>
      <c r="O168"/>
      <c r="P168"/>
      <c r="Q168"/>
      <c r="R168"/>
      <c r="S168"/>
    </row>
    <row r="169" spans="1:19" ht="12.75" customHeight="1" x14ac:dyDescent="0.25">
      <c r="A169" s="108"/>
      <c r="B169" s="105"/>
      <c r="C169" s="180" t="s">
        <v>123</v>
      </c>
      <c r="D169" s="44"/>
      <c r="E169" s="45"/>
      <c r="F169" s="40"/>
      <c r="G169" s="174">
        <f t="shared" si="26"/>
        <v>0</v>
      </c>
      <c r="H169" s="46"/>
      <c r="I169" s="105"/>
      <c r="K169"/>
      <c r="L169"/>
      <c r="M169"/>
      <c r="N169"/>
      <c r="O169"/>
      <c r="P169"/>
      <c r="Q169"/>
      <c r="R169"/>
      <c r="S169"/>
    </row>
    <row r="170" spans="1:19" ht="12.75" customHeight="1" x14ac:dyDescent="0.25">
      <c r="A170" s="108"/>
      <c r="B170" s="105"/>
      <c r="C170" s="180" t="s">
        <v>124</v>
      </c>
      <c r="D170" s="44"/>
      <c r="E170" s="45"/>
      <c r="F170" s="40"/>
      <c r="G170" s="174">
        <f t="shared" si="26"/>
        <v>0</v>
      </c>
      <c r="H170" s="46"/>
      <c r="I170" s="105"/>
      <c r="K170"/>
      <c r="L170"/>
      <c r="M170"/>
      <c r="N170"/>
      <c r="O170"/>
      <c r="P170"/>
      <c r="Q170"/>
      <c r="R170"/>
      <c r="S170"/>
    </row>
    <row r="171" spans="1:19" ht="12.75" customHeight="1" x14ac:dyDescent="0.25">
      <c r="A171" s="108"/>
      <c r="B171" s="105"/>
      <c r="C171" s="46" t="s">
        <v>125</v>
      </c>
      <c r="D171" s="44"/>
      <c r="E171" s="45"/>
      <c r="F171" s="40"/>
      <c r="G171" s="174">
        <f t="shared" si="26"/>
        <v>0</v>
      </c>
      <c r="H171" s="46"/>
      <c r="I171" s="105"/>
      <c r="K171"/>
      <c r="L171"/>
      <c r="M171"/>
      <c r="N171"/>
      <c r="O171"/>
      <c r="P171"/>
      <c r="Q171"/>
      <c r="R171"/>
      <c r="S171"/>
    </row>
    <row r="172" spans="1:19" ht="12.75" customHeight="1" x14ac:dyDescent="0.25">
      <c r="A172" s="109"/>
      <c r="B172" s="106"/>
      <c r="C172" s="46" t="s">
        <v>125</v>
      </c>
      <c r="D172" s="44"/>
      <c r="E172" s="45"/>
      <c r="F172" s="40"/>
      <c r="G172" s="174">
        <f t="shared" si="26"/>
        <v>0</v>
      </c>
      <c r="H172" s="46"/>
      <c r="I172" s="106"/>
      <c r="K172"/>
      <c r="L172"/>
      <c r="M172"/>
      <c r="N172"/>
      <c r="O172"/>
      <c r="P172"/>
      <c r="Q172"/>
      <c r="R172"/>
      <c r="S172"/>
    </row>
    <row r="173" spans="1:19" ht="12.75" customHeight="1" x14ac:dyDescent="0.25">
      <c r="A173" s="107" t="s">
        <v>75</v>
      </c>
      <c r="B173" s="104" t="s">
        <v>119</v>
      </c>
      <c r="C173" s="179" t="s">
        <v>120</v>
      </c>
      <c r="D173" s="181"/>
      <c r="E173" s="182"/>
      <c r="F173" s="174"/>
      <c r="G173" s="172">
        <f>SUM(G174:G179)</f>
        <v>0</v>
      </c>
      <c r="H173" s="172">
        <f>ROUND(G173*$D$7,2)</f>
        <v>0</v>
      </c>
      <c r="I173" s="104"/>
      <c r="K173"/>
      <c r="L173"/>
      <c r="M173"/>
      <c r="N173"/>
      <c r="O173"/>
      <c r="P173"/>
      <c r="Q173"/>
      <c r="R173"/>
      <c r="S173"/>
    </row>
    <row r="174" spans="1:19" ht="12.75" customHeight="1" x14ac:dyDescent="0.25">
      <c r="A174" s="108"/>
      <c r="B174" s="105"/>
      <c r="C174" s="180" t="s">
        <v>121</v>
      </c>
      <c r="D174" s="44"/>
      <c r="E174" s="45"/>
      <c r="F174" s="40"/>
      <c r="G174" s="174">
        <f t="shared" ref="G174:G179" si="27">ROUND(E174*F174,2)</f>
        <v>0</v>
      </c>
      <c r="H174" s="46"/>
      <c r="I174" s="105"/>
      <c r="K174"/>
      <c r="L174"/>
      <c r="M174"/>
      <c r="N174"/>
      <c r="O174"/>
      <c r="P174"/>
      <c r="Q174"/>
      <c r="R174"/>
      <c r="S174"/>
    </row>
    <row r="175" spans="1:19" ht="12.75" customHeight="1" x14ac:dyDescent="0.25">
      <c r="A175" s="108"/>
      <c r="B175" s="105"/>
      <c r="C175" s="180" t="s">
        <v>122</v>
      </c>
      <c r="D175" s="44"/>
      <c r="E175" s="45"/>
      <c r="F175" s="40"/>
      <c r="G175" s="174">
        <f t="shared" si="27"/>
        <v>0</v>
      </c>
      <c r="H175" s="46"/>
      <c r="I175" s="105"/>
      <c r="K175"/>
      <c r="L175"/>
      <c r="M175"/>
      <c r="N175"/>
      <c r="O175"/>
      <c r="P175"/>
      <c r="Q175"/>
      <c r="R175"/>
      <c r="S175"/>
    </row>
    <row r="176" spans="1:19" ht="12.75" customHeight="1" x14ac:dyDescent="0.25">
      <c r="A176" s="108"/>
      <c r="B176" s="105"/>
      <c r="C176" s="180" t="s">
        <v>123</v>
      </c>
      <c r="D176" s="44"/>
      <c r="E176" s="45"/>
      <c r="F176" s="40"/>
      <c r="G176" s="174">
        <f t="shared" si="27"/>
        <v>0</v>
      </c>
      <c r="H176" s="46"/>
      <c r="I176" s="105"/>
      <c r="K176"/>
      <c r="L176"/>
      <c r="M176"/>
      <c r="N176"/>
      <c r="O176"/>
      <c r="P176"/>
      <c r="Q176"/>
      <c r="R176"/>
      <c r="S176"/>
    </row>
    <row r="177" spans="1:19" ht="12.75" customHeight="1" x14ac:dyDescent="0.25">
      <c r="A177" s="108"/>
      <c r="B177" s="105"/>
      <c r="C177" s="180" t="s">
        <v>124</v>
      </c>
      <c r="D177" s="44"/>
      <c r="E177" s="45"/>
      <c r="F177" s="40"/>
      <c r="G177" s="174">
        <f t="shared" si="27"/>
        <v>0</v>
      </c>
      <c r="H177" s="46"/>
      <c r="I177" s="105"/>
      <c r="K177"/>
      <c r="L177"/>
      <c r="M177"/>
      <c r="N177"/>
      <c r="O177"/>
      <c r="P177"/>
      <c r="Q177"/>
      <c r="R177"/>
      <c r="S177"/>
    </row>
    <row r="178" spans="1:19" ht="12.75" customHeight="1" x14ac:dyDescent="0.25">
      <c r="A178" s="108"/>
      <c r="B178" s="105"/>
      <c r="C178" s="46" t="s">
        <v>125</v>
      </c>
      <c r="D178" s="44"/>
      <c r="E178" s="45"/>
      <c r="F178" s="40"/>
      <c r="G178" s="174">
        <f t="shared" si="27"/>
        <v>0</v>
      </c>
      <c r="H178" s="46"/>
      <c r="I178" s="105"/>
      <c r="K178"/>
      <c r="L178"/>
      <c r="M178"/>
      <c r="N178"/>
      <c r="O178"/>
      <c r="P178"/>
      <c r="Q178"/>
      <c r="R178"/>
      <c r="S178"/>
    </row>
    <row r="179" spans="1:19" ht="12.75" customHeight="1" x14ac:dyDescent="0.25">
      <c r="A179" s="109"/>
      <c r="B179" s="106"/>
      <c r="C179" s="46" t="s">
        <v>125</v>
      </c>
      <c r="D179" s="44"/>
      <c r="E179" s="45"/>
      <c r="F179" s="40"/>
      <c r="G179" s="174">
        <f t="shared" si="27"/>
        <v>0</v>
      </c>
      <c r="H179" s="46"/>
      <c r="I179" s="106"/>
      <c r="K179"/>
      <c r="L179"/>
      <c r="M179"/>
      <c r="N179"/>
      <c r="O179"/>
      <c r="P179"/>
      <c r="Q179"/>
      <c r="R179"/>
      <c r="S179"/>
    </row>
    <row r="180" spans="1:19" ht="12.75" customHeight="1" x14ac:dyDescent="0.25">
      <c r="A180" s="107" t="s">
        <v>76</v>
      </c>
      <c r="B180" s="104" t="s">
        <v>119</v>
      </c>
      <c r="C180" s="179" t="s">
        <v>120</v>
      </c>
      <c r="D180" s="181"/>
      <c r="E180" s="182"/>
      <c r="F180" s="174"/>
      <c r="G180" s="172">
        <f>SUM(G181:G186)</f>
        <v>0</v>
      </c>
      <c r="H180" s="172">
        <f>ROUND(G180*$D$7,2)</f>
        <v>0</v>
      </c>
      <c r="I180" s="104"/>
      <c r="K180"/>
      <c r="L180"/>
      <c r="M180"/>
      <c r="N180"/>
      <c r="O180"/>
      <c r="P180"/>
      <c r="Q180"/>
      <c r="R180"/>
      <c r="S180"/>
    </row>
    <row r="181" spans="1:19" ht="12.75" customHeight="1" x14ac:dyDescent="0.25">
      <c r="A181" s="108"/>
      <c r="B181" s="105"/>
      <c r="C181" s="180" t="s">
        <v>121</v>
      </c>
      <c r="D181" s="44"/>
      <c r="E181" s="45"/>
      <c r="F181" s="40"/>
      <c r="G181" s="174">
        <f t="shared" ref="G181:G186" si="28">ROUND(E181*F181,2)</f>
        <v>0</v>
      </c>
      <c r="H181" s="46"/>
      <c r="I181" s="105"/>
      <c r="K181"/>
      <c r="L181"/>
      <c r="M181"/>
      <c r="N181"/>
      <c r="O181"/>
      <c r="P181"/>
      <c r="Q181"/>
      <c r="R181"/>
      <c r="S181"/>
    </row>
    <row r="182" spans="1:19" ht="12.75" customHeight="1" x14ac:dyDescent="0.25">
      <c r="A182" s="108"/>
      <c r="B182" s="105"/>
      <c r="C182" s="180" t="s">
        <v>122</v>
      </c>
      <c r="D182" s="44"/>
      <c r="E182" s="45"/>
      <c r="F182" s="40"/>
      <c r="G182" s="174">
        <f t="shared" si="28"/>
        <v>0</v>
      </c>
      <c r="H182" s="46"/>
      <c r="I182" s="105"/>
      <c r="K182"/>
      <c r="L182"/>
      <c r="M182"/>
      <c r="N182"/>
      <c r="O182"/>
      <c r="P182"/>
      <c r="Q182"/>
      <c r="R182"/>
      <c r="S182"/>
    </row>
    <row r="183" spans="1:19" ht="12.75" customHeight="1" x14ac:dyDescent="0.25">
      <c r="A183" s="108"/>
      <c r="B183" s="105"/>
      <c r="C183" s="180" t="s">
        <v>123</v>
      </c>
      <c r="D183" s="44"/>
      <c r="E183" s="45"/>
      <c r="F183" s="40"/>
      <c r="G183" s="174">
        <f t="shared" si="28"/>
        <v>0</v>
      </c>
      <c r="H183" s="46"/>
      <c r="I183" s="105"/>
      <c r="K183"/>
      <c r="L183"/>
      <c r="M183"/>
      <c r="N183"/>
      <c r="O183"/>
      <c r="P183"/>
      <c r="Q183"/>
      <c r="R183"/>
      <c r="S183"/>
    </row>
    <row r="184" spans="1:19" ht="15" x14ac:dyDescent="0.25">
      <c r="A184" s="108"/>
      <c r="B184" s="105"/>
      <c r="C184" s="180" t="s">
        <v>124</v>
      </c>
      <c r="D184" s="44"/>
      <c r="E184" s="45"/>
      <c r="F184" s="40"/>
      <c r="G184" s="174">
        <f t="shared" si="28"/>
        <v>0</v>
      </c>
      <c r="H184" s="46"/>
      <c r="I184" s="105"/>
      <c r="K184"/>
      <c r="L184"/>
      <c r="M184"/>
      <c r="N184"/>
      <c r="O184"/>
      <c r="P184"/>
      <c r="Q184"/>
      <c r="R184"/>
      <c r="S184"/>
    </row>
    <row r="185" spans="1:19" ht="15" x14ac:dyDescent="0.25">
      <c r="A185" s="108"/>
      <c r="B185" s="105"/>
      <c r="C185" s="46" t="s">
        <v>125</v>
      </c>
      <c r="D185" s="44"/>
      <c r="E185" s="45"/>
      <c r="F185" s="40"/>
      <c r="G185" s="174">
        <f t="shared" si="28"/>
        <v>0</v>
      </c>
      <c r="H185" s="46"/>
      <c r="I185" s="105"/>
      <c r="K185"/>
      <c r="L185"/>
      <c r="M185"/>
      <c r="N185"/>
      <c r="O185"/>
      <c r="P185"/>
      <c r="Q185"/>
      <c r="R185"/>
      <c r="S185"/>
    </row>
    <row r="186" spans="1:19" ht="15" x14ac:dyDescent="0.25">
      <c r="A186" s="109"/>
      <c r="B186" s="106"/>
      <c r="C186" s="46" t="s">
        <v>125</v>
      </c>
      <c r="D186" s="44"/>
      <c r="E186" s="45"/>
      <c r="F186" s="40"/>
      <c r="G186" s="174">
        <f t="shared" si="28"/>
        <v>0</v>
      </c>
      <c r="H186" s="46"/>
      <c r="I186" s="106"/>
      <c r="K186"/>
      <c r="L186"/>
      <c r="M186"/>
      <c r="N186"/>
      <c r="O186"/>
      <c r="P186"/>
      <c r="Q186"/>
      <c r="R186"/>
      <c r="S186"/>
    </row>
    <row r="187" spans="1:19" s="59" customFormat="1" ht="15" x14ac:dyDescent="0.25">
      <c r="A187" s="136" t="s">
        <v>43</v>
      </c>
      <c r="B187" s="137"/>
      <c r="C187" s="137"/>
      <c r="D187" s="137"/>
      <c r="E187" s="137"/>
      <c r="F187" s="138"/>
      <c r="G187" s="163">
        <f>G10+G21</f>
        <v>0</v>
      </c>
      <c r="H187" s="163">
        <f>H10+H21</f>
        <v>0</v>
      </c>
      <c r="I187" s="68"/>
      <c r="J187" s="58"/>
      <c r="K187"/>
      <c r="L187"/>
      <c r="M187"/>
      <c r="N187"/>
      <c r="O187"/>
      <c r="P187"/>
      <c r="Q187"/>
      <c r="R187"/>
      <c r="S187"/>
    </row>
    <row r="188" spans="1:19" x14ac:dyDescent="0.2">
      <c r="G188" s="47"/>
      <c r="H188" s="47"/>
    </row>
  </sheetData>
  <sheetProtection algorithmName="SHA-512" hashValue="GdIUuydXzD9Y1O08j79DDAjxmhvWWskQ02e9tbo52F3WkobVpBRo5yh6gBzQTZvU+hVyArvnccS5mKvQczL8kw==" saltValue="lUqfnUrN+PnbZ0sGF2otDQ==" spinCount="100000" sheet="1" formatRows="0"/>
  <mergeCells count="177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D6:I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C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F49"/>
    <mergeCell ref="B50:C50"/>
    <mergeCell ref="B63:C63"/>
    <mergeCell ref="B64:C64"/>
    <mergeCell ref="B65:F65"/>
    <mergeCell ref="A66:A70"/>
    <mergeCell ref="B66:B70"/>
    <mergeCell ref="D66:D70"/>
    <mergeCell ref="E66:E70"/>
    <mergeCell ref="F66:F70"/>
    <mergeCell ref="B57:C57"/>
    <mergeCell ref="B58:C58"/>
    <mergeCell ref="B59:C59"/>
    <mergeCell ref="B60:C60"/>
    <mergeCell ref="B61:C61"/>
    <mergeCell ref="B62:C62"/>
    <mergeCell ref="G66:G70"/>
    <mergeCell ref="H66:H70"/>
    <mergeCell ref="I66:I70"/>
    <mergeCell ref="A71:A75"/>
    <mergeCell ref="B71:B75"/>
    <mergeCell ref="D71:D75"/>
    <mergeCell ref="E71:E75"/>
    <mergeCell ref="F71:F75"/>
    <mergeCell ref="G71:G75"/>
    <mergeCell ref="H71:H75"/>
    <mergeCell ref="I71:I75"/>
    <mergeCell ref="A76:A80"/>
    <mergeCell ref="B76:B80"/>
    <mergeCell ref="D76:D80"/>
    <mergeCell ref="E76:E80"/>
    <mergeCell ref="F76:F80"/>
    <mergeCell ref="G76:G80"/>
    <mergeCell ref="H76:H80"/>
    <mergeCell ref="I76:I80"/>
    <mergeCell ref="H81:H85"/>
    <mergeCell ref="I81:I85"/>
    <mergeCell ref="A86:A90"/>
    <mergeCell ref="B86:B90"/>
    <mergeCell ref="D86:D90"/>
    <mergeCell ref="E86:E90"/>
    <mergeCell ref="F86:F90"/>
    <mergeCell ref="G86:G90"/>
    <mergeCell ref="H86:H90"/>
    <mergeCell ref="I86:I90"/>
    <mergeCell ref="A81:A85"/>
    <mergeCell ref="B81:B85"/>
    <mergeCell ref="D81:D85"/>
    <mergeCell ref="E81:E85"/>
    <mergeCell ref="F81:F85"/>
    <mergeCell ref="G81:G85"/>
    <mergeCell ref="H91:H95"/>
    <mergeCell ref="I91:I95"/>
    <mergeCell ref="A96:A100"/>
    <mergeCell ref="B96:B100"/>
    <mergeCell ref="D96:D100"/>
    <mergeCell ref="E96:E100"/>
    <mergeCell ref="F96:F100"/>
    <mergeCell ref="G96:G100"/>
    <mergeCell ref="H96:H100"/>
    <mergeCell ref="I96:I100"/>
    <mergeCell ref="A91:A95"/>
    <mergeCell ref="B91:B95"/>
    <mergeCell ref="D91:D95"/>
    <mergeCell ref="E91:E95"/>
    <mergeCell ref="F91:F95"/>
    <mergeCell ref="G91:G95"/>
    <mergeCell ref="H101:H105"/>
    <mergeCell ref="I101:I105"/>
    <mergeCell ref="A106:A110"/>
    <mergeCell ref="B106:B110"/>
    <mergeCell ref="D106:D110"/>
    <mergeCell ref="E106:E110"/>
    <mergeCell ref="F106:F110"/>
    <mergeCell ref="G106:G110"/>
    <mergeCell ref="H106:H110"/>
    <mergeCell ref="I106:I110"/>
    <mergeCell ref="A101:A105"/>
    <mergeCell ref="B101:B105"/>
    <mergeCell ref="D101:D105"/>
    <mergeCell ref="E101:E105"/>
    <mergeCell ref="F101:F105"/>
    <mergeCell ref="G101:G105"/>
    <mergeCell ref="A124:A130"/>
    <mergeCell ref="B124:B130"/>
    <mergeCell ref="I124:I130"/>
    <mergeCell ref="A131:A137"/>
    <mergeCell ref="B131:B137"/>
    <mergeCell ref="I131:I137"/>
    <mergeCell ref="H111:H115"/>
    <mergeCell ref="I111:I115"/>
    <mergeCell ref="B116:F116"/>
    <mergeCell ref="A117:A123"/>
    <mergeCell ref="B117:B123"/>
    <mergeCell ref="I117:I123"/>
    <mergeCell ref="A111:A115"/>
    <mergeCell ref="B111:B115"/>
    <mergeCell ref="D111:D115"/>
    <mergeCell ref="E111:E115"/>
    <mergeCell ref="F111:F115"/>
    <mergeCell ref="G111:G115"/>
    <mergeCell ref="A152:A158"/>
    <mergeCell ref="B152:B158"/>
    <mergeCell ref="I152:I158"/>
    <mergeCell ref="A159:A165"/>
    <mergeCell ref="B159:B165"/>
    <mergeCell ref="I159:I165"/>
    <mergeCell ref="A138:A144"/>
    <mergeCell ref="B138:B144"/>
    <mergeCell ref="I138:I144"/>
    <mergeCell ref="A145:A151"/>
    <mergeCell ref="B145:B151"/>
    <mergeCell ref="I145:I151"/>
    <mergeCell ref="A180:A186"/>
    <mergeCell ref="B180:B186"/>
    <mergeCell ref="I180:I186"/>
    <mergeCell ref="A187:F187"/>
    <mergeCell ref="A166:A172"/>
    <mergeCell ref="B166:B172"/>
    <mergeCell ref="I166:I172"/>
    <mergeCell ref="A173:A179"/>
    <mergeCell ref="B173:B179"/>
    <mergeCell ref="I173:I179"/>
  </mergeCells>
  <conditionalFormatting sqref="L10:L20">
    <cfRule type="duplicateValues" dxfId="10" priority="1"/>
  </conditionalFormatting>
  <dataValidations count="9"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, vadovaudamiesi Aprašo 73 punktu" sqref="D7">
      <formula1>"15%,50%"</formula1>
    </dataValidation>
    <dataValidation allowBlank="1" showInputMessage="1" showErrorMessage="1" prompt="Įveskite vienos pareigybės darbuotojų fizinio rodiklio pasiekimui skiriamą darbo laiką valandomis." sqref="E66:E115"/>
    <dataValidation allowBlank="1" showErrorMessage="1" sqref="F66:F115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66:I115"/>
    <dataValidation allowBlank="1" showInputMessage="1" showErrorMessage="1" prompt="Fizinio rodiklio numeris turi sutapti su paraiškoje nurodytu numeriu." sqref="D2"/>
    <dataValidation type="list" allowBlank="1" showInputMessage="1" showErrorMessage="1" sqref="H7">
      <formula1>"Visos,4,5"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70" max="17" man="1"/>
    <brk id="115" max="17" man="1"/>
    <brk id="158" max="17" man="1"/>
  </rowBreaks>
  <colBreaks count="1" manualBreakCount="1">
    <brk id="9" max="209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4">
    <tabColor rgb="FF92D050"/>
    <pageSetUpPr fitToPage="1"/>
  </sheetPr>
  <dimension ref="A1:S188"/>
  <sheetViews>
    <sheetView zoomScaleNormal="100" zoomScaleSheetLayoutView="100" workbookViewId="0">
      <pane ySplit="9" topLeftCell="A16" activePane="bottomLeft" state="frozen"/>
      <selection activeCell="B35" sqref="B35:C35"/>
      <selection pane="bottomLeft" activeCell="B35" sqref="B35:C35"/>
    </sheetView>
  </sheetViews>
  <sheetFormatPr defaultColWidth="9.140625" defaultRowHeight="12.75" x14ac:dyDescent="0.2"/>
  <cols>
    <col min="1" max="1" width="5.5703125" style="23" customWidth="1"/>
    <col min="2" max="2" width="26.140625" style="23" customWidth="1"/>
    <col min="3" max="3" width="28.5703125" style="23" customWidth="1"/>
    <col min="4" max="4" width="12.7109375" style="23" bestFit="1" customWidth="1"/>
    <col min="5" max="5" width="8.140625" style="23" customWidth="1"/>
    <col min="6" max="6" width="12.7109375" style="23" customWidth="1"/>
    <col min="7" max="7" width="18.42578125" style="23" customWidth="1"/>
    <col min="8" max="8" width="16.5703125" style="23" customWidth="1"/>
    <col min="9" max="9" width="34.28515625" style="23" customWidth="1"/>
    <col min="10" max="10" width="1.5703125" style="23" customWidth="1"/>
    <col min="11" max="11" width="22.5703125" style="23" customWidth="1"/>
    <col min="12" max="12" width="16.5703125" style="23" customWidth="1"/>
    <col min="13" max="13" width="15.28515625" style="23" customWidth="1"/>
    <col min="14" max="14" width="10" style="23" customWidth="1"/>
    <col min="15" max="15" width="11.7109375" style="23" customWidth="1"/>
    <col min="16" max="16" width="14" style="23" customWidth="1"/>
    <col min="17" max="17" width="15" style="23" customWidth="1"/>
    <col min="18" max="18" width="22.42578125" style="23" customWidth="1"/>
    <col min="19" max="16384" width="9.140625" style="23"/>
  </cols>
  <sheetData>
    <row r="1" spans="1:10" hidden="1" x14ac:dyDescent="0.2">
      <c r="A1" s="60"/>
      <c r="B1" s="60"/>
      <c r="C1" s="60" t="s">
        <v>85</v>
      </c>
      <c r="D1" s="103"/>
      <c r="E1" s="103"/>
      <c r="F1" s="103"/>
      <c r="G1" s="103"/>
      <c r="H1" s="103"/>
      <c r="I1" s="103"/>
      <c r="J1" s="22"/>
    </row>
    <row r="2" spans="1:10" ht="13.5" customHeight="1" x14ac:dyDescent="0.2">
      <c r="A2" s="71"/>
      <c r="B2" s="71"/>
      <c r="C2" s="71" t="s">
        <v>82</v>
      </c>
      <c r="D2" s="72"/>
      <c r="E2" s="22"/>
      <c r="F2" s="22"/>
      <c r="G2" s="22"/>
      <c r="H2" s="22"/>
      <c r="I2" s="22"/>
      <c r="J2" s="22"/>
    </row>
    <row r="3" spans="1:10" x14ac:dyDescent="0.2">
      <c r="A3" s="130" t="s">
        <v>71</v>
      </c>
      <c r="B3" s="130"/>
      <c r="C3" s="130"/>
      <c r="D3" s="103"/>
      <c r="E3" s="103"/>
      <c r="F3" s="103"/>
      <c r="G3" s="103"/>
      <c r="H3" s="103"/>
      <c r="I3" s="131"/>
      <c r="J3" s="22"/>
    </row>
    <row r="4" spans="1:10" ht="12.75" customHeight="1" x14ac:dyDescent="0.2">
      <c r="A4" s="71"/>
      <c r="B4" s="71"/>
      <c r="C4" s="71" t="s">
        <v>117</v>
      </c>
      <c r="D4" s="134"/>
      <c r="E4" s="134"/>
      <c r="F4" s="135" t="s">
        <v>118</v>
      </c>
      <c r="G4" s="135"/>
      <c r="H4" s="74"/>
      <c r="I4" s="22"/>
      <c r="J4" s="22"/>
    </row>
    <row r="5" spans="1:10" x14ac:dyDescent="0.2">
      <c r="A5" s="130" t="s">
        <v>116</v>
      </c>
      <c r="B5" s="130"/>
      <c r="C5" s="130"/>
      <c r="D5" s="133"/>
      <c r="E5" s="133"/>
      <c r="F5" s="133"/>
      <c r="G5" s="133"/>
      <c r="H5" s="133"/>
      <c r="I5" s="103"/>
      <c r="J5" s="22"/>
    </row>
    <row r="6" spans="1:10" x14ac:dyDescent="0.2">
      <c r="A6" s="71"/>
      <c r="B6" s="71"/>
      <c r="C6" s="71" t="s">
        <v>178</v>
      </c>
      <c r="D6" s="133"/>
      <c r="E6" s="133"/>
      <c r="F6" s="133"/>
      <c r="G6" s="133"/>
      <c r="H6" s="133"/>
      <c r="I6" s="133"/>
      <c r="J6" s="22"/>
    </row>
    <row r="7" spans="1:10" x14ac:dyDescent="0.2">
      <c r="A7" s="71"/>
      <c r="B7" s="71"/>
      <c r="C7" s="71" t="s">
        <v>86</v>
      </c>
      <c r="D7" s="93"/>
      <c r="E7" s="22"/>
      <c r="F7" s="22"/>
      <c r="G7" s="25" t="s">
        <v>130</v>
      </c>
      <c r="H7" s="24" t="s">
        <v>158</v>
      </c>
      <c r="I7" s="22"/>
      <c r="J7" s="22"/>
    </row>
    <row r="8" spans="1:10" ht="6" customHeight="1" x14ac:dyDescent="0.2"/>
    <row r="9" spans="1:10" ht="38.25" x14ac:dyDescent="0.2">
      <c r="A9" s="73" t="s">
        <v>4</v>
      </c>
      <c r="B9" s="132" t="s">
        <v>141</v>
      </c>
      <c r="C9" s="132"/>
      <c r="D9" s="73" t="s">
        <v>1</v>
      </c>
      <c r="E9" s="73" t="s">
        <v>2</v>
      </c>
      <c r="F9" s="73" t="s">
        <v>3</v>
      </c>
      <c r="G9" s="73" t="s">
        <v>84</v>
      </c>
      <c r="H9" s="73" t="s">
        <v>83</v>
      </c>
      <c r="I9" s="73" t="s">
        <v>11</v>
      </c>
      <c r="J9" s="26"/>
    </row>
    <row r="10" spans="1:10" ht="27.75" customHeight="1" x14ac:dyDescent="0.2">
      <c r="A10" s="27">
        <v>4</v>
      </c>
      <c r="B10" s="126" t="s">
        <v>89</v>
      </c>
      <c r="C10" s="126"/>
      <c r="D10" s="126"/>
      <c r="E10" s="126"/>
      <c r="F10" s="126"/>
      <c r="G10" s="163">
        <f>SUM(G11:G20)</f>
        <v>0</v>
      </c>
      <c r="H10" s="163">
        <f>SUM(H11:H20)</f>
        <v>0</v>
      </c>
      <c r="I10" s="28"/>
      <c r="J10" s="29"/>
    </row>
    <row r="11" spans="1:10" x14ac:dyDescent="0.2">
      <c r="A11" s="30" t="s">
        <v>13</v>
      </c>
      <c r="B11" s="122" t="s">
        <v>12</v>
      </c>
      <c r="C11" s="122"/>
      <c r="D11" s="31"/>
      <c r="E11" s="32"/>
      <c r="F11" s="33"/>
      <c r="G11" s="168">
        <f t="shared" ref="G11:G20" si="0">ROUND(E11*F11,2)</f>
        <v>0</v>
      </c>
      <c r="H11" s="168">
        <f t="shared" ref="H11:H64" si="1">ROUND(G11*$D$7,2)</f>
        <v>0</v>
      </c>
      <c r="I11" s="34"/>
      <c r="J11" s="29"/>
    </row>
    <row r="12" spans="1:10" x14ac:dyDescent="0.2">
      <c r="A12" s="30" t="s">
        <v>14</v>
      </c>
      <c r="B12" s="122" t="s">
        <v>12</v>
      </c>
      <c r="C12" s="122"/>
      <c r="D12" s="31"/>
      <c r="E12" s="32"/>
      <c r="F12" s="33"/>
      <c r="G12" s="168">
        <f t="shared" si="0"/>
        <v>0</v>
      </c>
      <c r="H12" s="168">
        <f t="shared" si="1"/>
        <v>0</v>
      </c>
      <c r="I12" s="34"/>
      <c r="J12" s="29"/>
    </row>
    <row r="13" spans="1:10" x14ac:dyDescent="0.2">
      <c r="A13" s="30" t="s">
        <v>15</v>
      </c>
      <c r="B13" s="122" t="s">
        <v>12</v>
      </c>
      <c r="C13" s="122"/>
      <c r="D13" s="31"/>
      <c r="E13" s="32"/>
      <c r="F13" s="33"/>
      <c r="G13" s="168">
        <f t="shared" si="0"/>
        <v>0</v>
      </c>
      <c r="H13" s="168">
        <f t="shared" si="1"/>
        <v>0</v>
      </c>
      <c r="I13" s="34"/>
      <c r="J13" s="29"/>
    </row>
    <row r="14" spans="1:10" x14ac:dyDescent="0.2">
      <c r="A14" s="30" t="s">
        <v>16</v>
      </c>
      <c r="B14" s="122" t="s">
        <v>12</v>
      </c>
      <c r="C14" s="122"/>
      <c r="D14" s="31"/>
      <c r="E14" s="32"/>
      <c r="F14" s="33"/>
      <c r="G14" s="168">
        <f t="shared" si="0"/>
        <v>0</v>
      </c>
      <c r="H14" s="168">
        <f t="shared" si="1"/>
        <v>0</v>
      </c>
      <c r="I14" s="34"/>
      <c r="J14" s="29"/>
    </row>
    <row r="15" spans="1:10" x14ac:dyDescent="0.2">
      <c r="A15" s="30" t="s">
        <v>17</v>
      </c>
      <c r="B15" s="122" t="s">
        <v>12</v>
      </c>
      <c r="C15" s="122"/>
      <c r="D15" s="31"/>
      <c r="E15" s="32"/>
      <c r="F15" s="33"/>
      <c r="G15" s="168">
        <f t="shared" si="0"/>
        <v>0</v>
      </c>
      <c r="H15" s="168">
        <f t="shared" si="1"/>
        <v>0</v>
      </c>
      <c r="I15" s="34"/>
      <c r="J15" s="29"/>
    </row>
    <row r="16" spans="1:10" x14ac:dyDescent="0.2">
      <c r="A16" s="30" t="s">
        <v>18</v>
      </c>
      <c r="B16" s="122" t="s">
        <v>12</v>
      </c>
      <c r="C16" s="122"/>
      <c r="D16" s="31"/>
      <c r="E16" s="32"/>
      <c r="F16" s="33"/>
      <c r="G16" s="168">
        <f t="shared" si="0"/>
        <v>0</v>
      </c>
      <c r="H16" s="168">
        <f t="shared" si="1"/>
        <v>0</v>
      </c>
      <c r="I16" s="34"/>
      <c r="J16" s="29"/>
    </row>
    <row r="17" spans="1:10" x14ac:dyDescent="0.2">
      <c r="A17" s="30" t="s">
        <v>19</v>
      </c>
      <c r="B17" s="122" t="s">
        <v>12</v>
      </c>
      <c r="C17" s="122"/>
      <c r="D17" s="31"/>
      <c r="E17" s="32"/>
      <c r="F17" s="33"/>
      <c r="G17" s="168">
        <f t="shared" si="0"/>
        <v>0</v>
      </c>
      <c r="H17" s="168">
        <f t="shared" si="1"/>
        <v>0</v>
      </c>
      <c r="I17" s="34"/>
      <c r="J17" s="29"/>
    </row>
    <row r="18" spans="1:10" x14ac:dyDescent="0.2">
      <c r="A18" s="30" t="s">
        <v>20</v>
      </c>
      <c r="B18" s="122" t="s">
        <v>12</v>
      </c>
      <c r="C18" s="122"/>
      <c r="D18" s="31"/>
      <c r="E18" s="32"/>
      <c r="F18" s="33"/>
      <c r="G18" s="168">
        <f t="shared" si="0"/>
        <v>0</v>
      </c>
      <c r="H18" s="168">
        <f t="shared" si="1"/>
        <v>0</v>
      </c>
      <c r="I18" s="34"/>
      <c r="J18" s="29"/>
    </row>
    <row r="19" spans="1:10" x14ac:dyDescent="0.2">
      <c r="A19" s="30" t="s">
        <v>21</v>
      </c>
      <c r="B19" s="122" t="s">
        <v>12</v>
      </c>
      <c r="C19" s="122"/>
      <c r="D19" s="31"/>
      <c r="E19" s="32"/>
      <c r="F19" s="33"/>
      <c r="G19" s="168">
        <f t="shared" si="0"/>
        <v>0</v>
      </c>
      <c r="H19" s="168">
        <f t="shared" si="1"/>
        <v>0</v>
      </c>
      <c r="I19" s="34"/>
      <c r="J19" s="29"/>
    </row>
    <row r="20" spans="1:10" x14ac:dyDescent="0.2">
      <c r="A20" s="30" t="s">
        <v>22</v>
      </c>
      <c r="B20" s="122" t="s">
        <v>12</v>
      </c>
      <c r="C20" s="122"/>
      <c r="D20" s="31"/>
      <c r="E20" s="32"/>
      <c r="F20" s="33"/>
      <c r="G20" s="168">
        <f t="shared" si="0"/>
        <v>0</v>
      </c>
      <c r="H20" s="168">
        <f t="shared" si="1"/>
        <v>0</v>
      </c>
      <c r="I20" s="34"/>
      <c r="J20" s="29"/>
    </row>
    <row r="21" spans="1:10" x14ac:dyDescent="0.2">
      <c r="A21" s="27">
        <v>5</v>
      </c>
      <c r="B21" s="126" t="s">
        <v>6</v>
      </c>
      <c r="C21" s="126"/>
      <c r="D21" s="126"/>
      <c r="E21" s="126"/>
      <c r="F21" s="126"/>
      <c r="G21" s="163">
        <f>G22+G33+G49+G65+G116</f>
        <v>0</v>
      </c>
      <c r="H21" s="163">
        <f>H22+H33+H49+H65+H116</f>
        <v>0</v>
      </c>
      <c r="I21" s="28"/>
      <c r="J21" s="29"/>
    </row>
    <row r="22" spans="1:10" x14ac:dyDescent="0.2">
      <c r="A22" s="35" t="s">
        <v>7</v>
      </c>
      <c r="B22" s="127" t="s">
        <v>97</v>
      </c>
      <c r="C22" s="128"/>
      <c r="D22" s="128"/>
      <c r="E22" s="128"/>
      <c r="F22" s="129"/>
      <c r="G22" s="161">
        <f>SUM(G23:G32)</f>
        <v>0</v>
      </c>
      <c r="H22" s="161">
        <f>SUM(H23:H32)</f>
        <v>0</v>
      </c>
      <c r="I22" s="36"/>
      <c r="J22" s="37"/>
    </row>
    <row r="23" spans="1:10" x14ac:dyDescent="0.2">
      <c r="A23" s="30" t="s">
        <v>23</v>
      </c>
      <c r="B23" s="122" t="s">
        <v>54</v>
      </c>
      <c r="C23" s="122"/>
      <c r="D23" s="31"/>
      <c r="E23" s="32"/>
      <c r="F23" s="33"/>
      <c r="G23" s="168">
        <f t="shared" ref="G23:G32" si="2">ROUND(E23*F23,2)</f>
        <v>0</v>
      </c>
      <c r="H23" s="168">
        <f t="shared" si="1"/>
        <v>0</v>
      </c>
      <c r="I23" s="34"/>
      <c r="J23" s="29"/>
    </row>
    <row r="24" spans="1:10" x14ac:dyDescent="0.2">
      <c r="A24" s="30" t="s">
        <v>24</v>
      </c>
      <c r="B24" s="122" t="s">
        <v>54</v>
      </c>
      <c r="C24" s="122"/>
      <c r="D24" s="31"/>
      <c r="E24" s="32"/>
      <c r="F24" s="33"/>
      <c r="G24" s="168">
        <f t="shared" si="2"/>
        <v>0</v>
      </c>
      <c r="H24" s="168">
        <f t="shared" si="1"/>
        <v>0</v>
      </c>
      <c r="I24" s="34"/>
      <c r="J24" s="29"/>
    </row>
    <row r="25" spans="1:10" x14ac:dyDescent="0.2">
      <c r="A25" s="30" t="s">
        <v>25</v>
      </c>
      <c r="B25" s="122" t="s">
        <v>54</v>
      </c>
      <c r="C25" s="122"/>
      <c r="D25" s="31"/>
      <c r="E25" s="32"/>
      <c r="F25" s="33"/>
      <c r="G25" s="168">
        <f t="shared" si="2"/>
        <v>0</v>
      </c>
      <c r="H25" s="168">
        <f t="shared" si="1"/>
        <v>0</v>
      </c>
      <c r="I25" s="34"/>
      <c r="J25" s="29"/>
    </row>
    <row r="26" spans="1:10" x14ac:dyDescent="0.2">
      <c r="A26" s="30" t="s">
        <v>26</v>
      </c>
      <c r="B26" s="122" t="s">
        <v>54</v>
      </c>
      <c r="C26" s="122"/>
      <c r="D26" s="31"/>
      <c r="E26" s="32"/>
      <c r="F26" s="33"/>
      <c r="G26" s="168">
        <f t="shared" si="2"/>
        <v>0</v>
      </c>
      <c r="H26" s="168">
        <f t="shared" si="1"/>
        <v>0</v>
      </c>
      <c r="I26" s="34"/>
      <c r="J26" s="29"/>
    </row>
    <row r="27" spans="1:10" x14ac:dyDescent="0.2">
      <c r="A27" s="30" t="s">
        <v>27</v>
      </c>
      <c r="B27" s="122" t="s">
        <v>54</v>
      </c>
      <c r="C27" s="122"/>
      <c r="D27" s="31"/>
      <c r="E27" s="32"/>
      <c r="F27" s="33"/>
      <c r="G27" s="168">
        <f t="shared" si="2"/>
        <v>0</v>
      </c>
      <c r="H27" s="168">
        <f t="shared" si="1"/>
        <v>0</v>
      </c>
      <c r="I27" s="34"/>
      <c r="J27" s="29"/>
    </row>
    <row r="28" spans="1:10" x14ac:dyDescent="0.2">
      <c r="A28" s="30" t="s">
        <v>28</v>
      </c>
      <c r="B28" s="122" t="s">
        <v>54</v>
      </c>
      <c r="C28" s="122"/>
      <c r="D28" s="31"/>
      <c r="E28" s="32"/>
      <c r="F28" s="33"/>
      <c r="G28" s="168">
        <f t="shared" si="2"/>
        <v>0</v>
      </c>
      <c r="H28" s="168">
        <f t="shared" si="1"/>
        <v>0</v>
      </c>
      <c r="I28" s="34"/>
      <c r="J28" s="29"/>
    </row>
    <row r="29" spans="1:10" x14ac:dyDescent="0.2">
      <c r="A29" s="30" t="s">
        <v>29</v>
      </c>
      <c r="B29" s="122" t="s">
        <v>54</v>
      </c>
      <c r="C29" s="122"/>
      <c r="D29" s="31"/>
      <c r="E29" s="32"/>
      <c r="F29" s="33"/>
      <c r="G29" s="168">
        <f t="shared" si="2"/>
        <v>0</v>
      </c>
      <c r="H29" s="168">
        <f t="shared" si="1"/>
        <v>0</v>
      </c>
      <c r="I29" s="34"/>
      <c r="J29" s="29"/>
    </row>
    <row r="30" spans="1:10" x14ac:dyDescent="0.2">
      <c r="A30" s="30" t="s">
        <v>30</v>
      </c>
      <c r="B30" s="122" t="s">
        <v>54</v>
      </c>
      <c r="C30" s="122"/>
      <c r="D30" s="31"/>
      <c r="E30" s="32"/>
      <c r="F30" s="33"/>
      <c r="G30" s="168">
        <f t="shared" si="2"/>
        <v>0</v>
      </c>
      <c r="H30" s="168">
        <f t="shared" si="1"/>
        <v>0</v>
      </c>
      <c r="I30" s="34"/>
      <c r="J30" s="29"/>
    </row>
    <row r="31" spans="1:10" x14ac:dyDescent="0.2">
      <c r="A31" s="30" t="s">
        <v>31</v>
      </c>
      <c r="B31" s="122" t="s">
        <v>54</v>
      </c>
      <c r="C31" s="122"/>
      <c r="D31" s="31"/>
      <c r="E31" s="32"/>
      <c r="F31" s="33"/>
      <c r="G31" s="168">
        <f t="shared" si="2"/>
        <v>0</v>
      </c>
      <c r="H31" s="168">
        <f t="shared" si="1"/>
        <v>0</v>
      </c>
      <c r="I31" s="34"/>
      <c r="J31" s="29"/>
    </row>
    <row r="32" spans="1:10" x14ac:dyDescent="0.2">
      <c r="A32" s="30" t="s">
        <v>32</v>
      </c>
      <c r="B32" s="122" t="s">
        <v>54</v>
      </c>
      <c r="C32" s="122"/>
      <c r="D32" s="31"/>
      <c r="E32" s="32"/>
      <c r="F32" s="33"/>
      <c r="G32" s="168">
        <f t="shared" si="2"/>
        <v>0</v>
      </c>
      <c r="H32" s="168">
        <f t="shared" si="1"/>
        <v>0</v>
      </c>
      <c r="I32" s="34"/>
      <c r="J32" s="29"/>
    </row>
    <row r="33" spans="1:10" ht="25.5" customHeight="1" x14ac:dyDescent="0.2">
      <c r="A33" s="35" t="s">
        <v>8</v>
      </c>
      <c r="B33" s="127" t="s">
        <v>140</v>
      </c>
      <c r="C33" s="128"/>
      <c r="D33" s="128"/>
      <c r="E33" s="128"/>
      <c r="F33" s="129"/>
      <c r="G33" s="161">
        <f>SUM(G34:G50)</f>
        <v>0</v>
      </c>
      <c r="H33" s="161">
        <f>SUM(H34:H50)</f>
        <v>0</v>
      </c>
      <c r="I33" s="36"/>
      <c r="J33" s="37"/>
    </row>
    <row r="34" spans="1:10" x14ac:dyDescent="0.2">
      <c r="A34" s="30" t="s">
        <v>33</v>
      </c>
      <c r="B34" s="122" t="s">
        <v>12</v>
      </c>
      <c r="C34" s="122"/>
      <c r="D34" s="31"/>
      <c r="E34" s="32"/>
      <c r="F34" s="33"/>
      <c r="G34" s="168">
        <f t="shared" ref="G34:G48" si="3">ROUND(E34*F34,2)</f>
        <v>0</v>
      </c>
      <c r="H34" s="168">
        <f t="shared" ref="H34:H48" si="4">ROUND(G34*$D$7,2)</f>
        <v>0</v>
      </c>
      <c r="I34" s="34"/>
      <c r="J34" s="29"/>
    </row>
    <row r="35" spans="1:10" x14ac:dyDescent="0.2">
      <c r="A35" s="30" t="s">
        <v>34</v>
      </c>
      <c r="B35" s="122" t="s">
        <v>12</v>
      </c>
      <c r="C35" s="122"/>
      <c r="D35" s="31"/>
      <c r="E35" s="32"/>
      <c r="F35" s="33"/>
      <c r="G35" s="168">
        <f t="shared" si="3"/>
        <v>0</v>
      </c>
      <c r="H35" s="168">
        <f t="shared" si="4"/>
        <v>0</v>
      </c>
      <c r="I35" s="34"/>
      <c r="J35" s="29"/>
    </row>
    <row r="36" spans="1:10" x14ac:dyDescent="0.2">
      <c r="A36" s="30" t="s">
        <v>35</v>
      </c>
      <c r="B36" s="122" t="s">
        <v>12</v>
      </c>
      <c r="C36" s="122"/>
      <c r="D36" s="31"/>
      <c r="E36" s="32"/>
      <c r="F36" s="33"/>
      <c r="G36" s="168">
        <f t="shared" si="3"/>
        <v>0</v>
      </c>
      <c r="H36" s="168">
        <f t="shared" si="4"/>
        <v>0</v>
      </c>
      <c r="I36" s="34"/>
      <c r="J36" s="29"/>
    </row>
    <row r="37" spans="1:10" x14ac:dyDescent="0.2">
      <c r="A37" s="30" t="s">
        <v>36</v>
      </c>
      <c r="B37" s="122" t="s">
        <v>12</v>
      </c>
      <c r="C37" s="122"/>
      <c r="D37" s="31"/>
      <c r="E37" s="32"/>
      <c r="F37" s="33"/>
      <c r="G37" s="168">
        <f t="shared" si="3"/>
        <v>0</v>
      </c>
      <c r="H37" s="168">
        <f t="shared" si="4"/>
        <v>0</v>
      </c>
      <c r="I37" s="34"/>
      <c r="J37" s="29"/>
    </row>
    <row r="38" spans="1:10" x14ac:dyDescent="0.2">
      <c r="A38" s="30" t="s">
        <v>37</v>
      </c>
      <c r="B38" s="122" t="s">
        <v>12</v>
      </c>
      <c r="C38" s="122"/>
      <c r="D38" s="31"/>
      <c r="E38" s="32"/>
      <c r="F38" s="33"/>
      <c r="G38" s="168">
        <f t="shared" si="3"/>
        <v>0</v>
      </c>
      <c r="H38" s="168">
        <f t="shared" si="4"/>
        <v>0</v>
      </c>
      <c r="I38" s="34"/>
      <c r="J38" s="29"/>
    </row>
    <row r="39" spans="1:10" x14ac:dyDescent="0.2">
      <c r="A39" s="30" t="s">
        <v>38</v>
      </c>
      <c r="B39" s="122" t="s">
        <v>12</v>
      </c>
      <c r="C39" s="122"/>
      <c r="D39" s="31"/>
      <c r="E39" s="32"/>
      <c r="F39" s="33"/>
      <c r="G39" s="168">
        <f t="shared" si="3"/>
        <v>0</v>
      </c>
      <c r="H39" s="168">
        <f t="shared" si="4"/>
        <v>0</v>
      </c>
      <c r="I39" s="34"/>
      <c r="J39" s="29"/>
    </row>
    <row r="40" spans="1:10" x14ac:dyDescent="0.2">
      <c r="A40" s="30" t="s">
        <v>39</v>
      </c>
      <c r="B40" s="122" t="s">
        <v>12</v>
      </c>
      <c r="C40" s="122"/>
      <c r="D40" s="31"/>
      <c r="E40" s="32"/>
      <c r="F40" s="33"/>
      <c r="G40" s="168">
        <f t="shared" si="3"/>
        <v>0</v>
      </c>
      <c r="H40" s="168">
        <f t="shared" si="4"/>
        <v>0</v>
      </c>
      <c r="I40" s="34"/>
      <c r="J40" s="29"/>
    </row>
    <row r="41" spans="1:10" x14ac:dyDescent="0.2">
      <c r="A41" s="30" t="s">
        <v>40</v>
      </c>
      <c r="B41" s="122" t="s">
        <v>12</v>
      </c>
      <c r="C41" s="122"/>
      <c r="D41" s="31"/>
      <c r="E41" s="32"/>
      <c r="F41" s="33"/>
      <c r="G41" s="168">
        <f t="shared" si="3"/>
        <v>0</v>
      </c>
      <c r="H41" s="168">
        <f t="shared" si="4"/>
        <v>0</v>
      </c>
      <c r="I41" s="34"/>
      <c r="J41" s="29"/>
    </row>
    <row r="42" spans="1:10" x14ac:dyDescent="0.2">
      <c r="A42" s="30" t="s">
        <v>41</v>
      </c>
      <c r="B42" s="122" t="s">
        <v>12</v>
      </c>
      <c r="C42" s="122"/>
      <c r="D42" s="31"/>
      <c r="E42" s="32"/>
      <c r="F42" s="33"/>
      <c r="G42" s="168">
        <f t="shared" si="3"/>
        <v>0</v>
      </c>
      <c r="H42" s="168">
        <f t="shared" si="4"/>
        <v>0</v>
      </c>
      <c r="I42" s="34"/>
      <c r="J42" s="29"/>
    </row>
    <row r="43" spans="1:10" x14ac:dyDescent="0.2">
      <c r="A43" s="30" t="s">
        <v>42</v>
      </c>
      <c r="B43" s="122" t="s">
        <v>12</v>
      </c>
      <c r="C43" s="122"/>
      <c r="D43" s="31"/>
      <c r="E43" s="32"/>
      <c r="F43" s="33"/>
      <c r="G43" s="168">
        <f t="shared" si="3"/>
        <v>0</v>
      </c>
      <c r="H43" s="168">
        <f t="shared" si="4"/>
        <v>0</v>
      </c>
      <c r="I43" s="34"/>
      <c r="J43" s="29"/>
    </row>
    <row r="44" spans="1:10" x14ac:dyDescent="0.2">
      <c r="A44" s="30" t="s">
        <v>147</v>
      </c>
      <c r="B44" s="122" t="s">
        <v>12</v>
      </c>
      <c r="C44" s="122"/>
      <c r="D44" s="31"/>
      <c r="E44" s="32"/>
      <c r="F44" s="33"/>
      <c r="G44" s="168">
        <f t="shared" si="3"/>
        <v>0</v>
      </c>
      <c r="H44" s="168">
        <f t="shared" si="4"/>
        <v>0</v>
      </c>
      <c r="I44" s="34"/>
      <c r="J44" s="29"/>
    </row>
    <row r="45" spans="1:10" x14ac:dyDescent="0.2">
      <c r="A45" s="30" t="s">
        <v>148</v>
      </c>
      <c r="B45" s="122" t="s">
        <v>12</v>
      </c>
      <c r="C45" s="122"/>
      <c r="D45" s="31"/>
      <c r="E45" s="32"/>
      <c r="F45" s="33"/>
      <c r="G45" s="168">
        <f t="shared" si="3"/>
        <v>0</v>
      </c>
      <c r="H45" s="168">
        <f t="shared" si="4"/>
        <v>0</v>
      </c>
      <c r="I45" s="34"/>
      <c r="J45" s="29"/>
    </row>
    <row r="46" spans="1:10" x14ac:dyDescent="0.2">
      <c r="A46" s="30" t="s">
        <v>149</v>
      </c>
      <c r="B46" s="122" t="s">
        <v>12</v>
      </c>
      <c r="C46" s="122"/>
      <c r="D46" s="31"/>
      <c r="E46" s="32"/>
      <c r="F46" s="33"/>
      <c r="G46" s="168">
        <f t="shared" si="3"/>
        <v>0</v>
      </c>
      <c r="H46" s="168">
        <f t="shared" si="4"/>
        <v>0</v>
      </c>
      <c r="I46" s="34"/>
      <c r="J46" s="29"/>
    </row>
    <row r="47" spans="1:10" x14ac:dyDescent="0.2">
      <c r="A47" s="30" t="s">
        <v>150</v>
      </c>
      <c r="B47" s="122" t="s">
        <v>12</v>
      </c>
      <c r="C47" s="122"/>
      <c r="D47" s="31"/>
      <c r="E47" s="32"/>
      <c r="F47" s="33"/>
      <c r="G47" s="168">
        <f t="shared" si="3"/>
        <v>0</v>
      </c>
      <c r="H47" s="168">
        <f t="shared" si="4"/>
        <v>0</v>
      </c>
      <c r="I47" s="34"/>
      <c r="J47" s="29"/>
    </row>
    <row r="48" spans="1:10" x14ac:dyDescent="0.2">
      <c r="A48" s="30" t="s">
        <v>151</v>
      </c>
      <c r="B48" s="122" t="s">
        <v>12</v>
      </c>
      <c r="C48" s="122"/>
      <c r="D48" s="31"/>
      <c r="E48" s="32"/>
      <c r="F48" s="33"/>
      <c r="G48" s="168">
        <f t="shared" si="3"/>
        <v>0</v>
      </c>
      <c r="H48" s="168">
        <f t="shared" si="4"/>
        <v>0</v>
      </c>
      <c r="I48" s="34"/>
      <c r="J48" s="29"/>
    </row>
    <row r="49" spans="1:19" ht="51.75" customHeight="1" x14ac:dyDescent="0.2">
      <c r="A49" s="35" t="s">
        <v>9</v>
      </c>
      <c r="B49" s="127" t="s">
        <v>98</v>
      </c>
      <c r="C49" s="128"/>
      <c r="D49" s="128"/>
      <c r="E49" s="128"/>
      <c r="F49" s="129"/>
      <c r="G49" s="161">
        <f>SUM(G50:G64)</f>
        <v>0</v>
      </c>
      <c r="H49" s="161">
        <f>SUM(H50:H64)</f>
        <v>0</v>
      </c>
      <c r="I49" s="36"/>
      <c r="J49" s="29"/>
      <c r="K49" s="38" t="s">
        <v>100</v>
      </c>
      <c r="L49" s="38" t="s">
        <v>101</v>
      </c>
      <c r="M49" s="38" t="s">
        <v>102</v>
      </c>
      <c r="N49" s="38" t="s">
        <v>103</v>
      </c>
      <c r="O49" s="38" t="s">
        <v>104</v>
      </c>
      <c r="P49" s="38" t="s">
        <v>105</v>
      </c>
      <c r="Q49" s="38" t="s">
        <v>106</v>
      </c>
      <c r="R49" s="38" t="s">
        <v>107</v>
      </c>
    </row>
    <row r="50" spans="1:19" ht="12.75" customHeight="1" x14ac:dyDescent="0.2">
      <c r="A50" s="30" t="s">
        <v>44</v>
      </c>
      <c r="B50" s="122" t="s">
        <v>99</v>
      </c>
      <c r="C50" s="122"/>
      <c r="D50" s="31"/>
      <c r="E50" s="173">
        <v>1</v>
      </c>
      <c r="F50" s="168">
        <f>R50</f>
        <v>0</v>
      </c>
      <c r="G50" s="168">
        <f t="shared" ref="G50:G64" si="5">ROUND(E50*F50,2)</f>
        <v>0</v>
      </c>
      <c r="H50" s="168">
        <f t="shared" si="1"/>
        <v>0</v>
      </c>
      <c r="I50" s="34"/>
      <c r="J50" s="29"/>
      <c r="K50" s="39"/>
      <c r="L50" s="40"/>
      <c r="M50" s="40"/>
      <c r="N50" s="40"/>
      <c r="O50" s="174" t="str">
        <f>IFERROR(ROUND((L50-N50)/M50,2),"0")</f>
        <v>0</v>
      </c>
      <c r="P50" s="40"/>
      <c r="Q50" s="41"/>
      <c r="R50" s="174">
        <f>O50*P50*Q50</f>
        <v>0</v>
      </c>
      <c r="S50" s="175" t="str">
        <f ca="1">IF(K50=0," ",IF(K50+(M50*30.5)&lt;TODAY(),"DĖMESIO! Patikrinkite, ar nurodytas turtas dar nėra nudėvėtas, amortizuotas"," "))</f>
        <v xml:space="preserve"> </v>
      </c>
    </row>
    <row r="51" spans="1:19" ht="12.75" customHeight="1" x14ac:dyDescent="0.2">
      <c r="A51" s="30" t="s">
        <v>45</v>
      </c>
      <c r="B51" s="122" t="s">
        <v>99</v>
      </c>
      <c r="C51" s="122"/>
      <c r="D51" s="31"/>
      <c r="E51" s="173">
        <v>1</v>
      </c>
      <c r="F51" s="168">
        <f t="shared" ref="F51:F64" si="6">R51</f>
        <v>0</v>
      </c>
      <c r="G51" s="168">
        <f t="shared" si="5"/>
        <v>0</v>
      </c>
      <c r="H51" s="168">
        <f t="shared" si="1"/>
        <v>0</v>
      </c>
      <c r="I51" s="34"/>
      <c r="J51" s="29"/>
      <c r="K51" s="39"/>
      <c r="L51" s="40"/>
      <c r="M51" s="40"/>
      <c r="N51" s="40"/>
      <c r="O51" s="174" t="str">
        <f t="shared" ref="O51:O64" si="7">IFERROR(ROUND((L51-N51)/M51,2),"0")</f>
        <v>0</v>
      </c>
      <c r="P51" s="40"/>
      <c r="Q51" s="41"/>
      <c r="R51" s="174">
        <f t="shared" ref="R51:R64" si="8">O51*P51*Q51</f>
        <v>0</v>
      </c>
      <c r="S51" s="175" t="str">
        <f t="shared" ref="S51:S64" ca="1" si="9">IF(K51=0," ",IF(K51+(M51*30.5)&lt;TODAY(),"DĖMESIO! Patikrinkite, ar nurodytas turtas dar nėra nudėvėtas, amortizuotas"," "))</f>
        <v xml:space="preserve"> </v>
      </c>
    </row>
    <row r="52" spans="1:19" ht="12.75" customHeight="1" x14ac:dyDescent="0.2">
      <c r="A52" s="30" t="s">
        <v>46</v>
      </c>
      <c r="B52" s="122" t="s">
        <v>99</v>
      </c>
      <c r="C52" s="122"/>
      <c r="D52" s="31"/>
      <c r="E52" s="173">
        <v>1</v>
      </c>
      <c r="F52" s="168">
        <f t="shared" si="6"/>
        <v>0</v>
      </c>
      <c r="G52" s="168">
        <f t="shared" si="5"/>
        <v>0</v>
      </c>
      <c r="H52" s="168">
        <f t="shared" si="1"/>
        <v>0</v>
      </c>
      <c r="I52" s="34"/>
      <c r="J52" s="29"/>
      <c r="K52" s="39"/>
      <c r="L52" s="40"/>
      <c r="M52" s="40"/>
      <c r="N52" s="40"/>
      <c r="O52" s="174" t="str">
        <f t="shared" si="7"/>
        <v>0</v>
      </c>
      <c r="P52" s="40"/>
      <c r="Q52" s="41"/>
      <c r="R52" s="174">
        <f t="shared" si="8"/>
        <v>0</v>
      </c>
      <c r="S52" s="175" t="str">
        <f t="shared" ca="1" si="9"/>
        <v xml:space="preserve"> </v>
      </c>
    </row>
    <row r="53" spans="1:19" ht="12.75" customHeight="1" x14ac:dyDescent="0.2">
      <c r="A53" s="30" t="s">
        <v>47</v>
      </c>
      <c r="B53" s="122" t="s">
        <v>99</v>
      </c>
      <c r="C53" s="122"/>
      <c r="D53" s="31"/>
      <c r="E53" s="173">
        <v>1</v>
      </c>
      <c r="F53" s="168">
        <f t="shared" si="6"/>
        <v>0</v>
      </c>
      <c r="G53" s="168">
        <f t="shared" si="5"/>
        <v>0</v>
      </c>
      <c r="H53" s="168">
        <f t="shared" si="1"/>
        <v>0</v>
      </c>
      <c r="I53" s="34"/>
      <c r="J53" s="29"/>
      <c r="K53" s="39"/>
      <c r="L53" s="40"/>
      <c r="M53" s="40"/>
      <c r="N53" s="40"/>
      <c r="O53" s="174" t="str">
        <f t="shared" si="7"/>
        <v>0</v>
      </c>
      <c r="P53" s="40"/>
      <c r="Q53" s="41"/>
      <c r="R53" s="174">
        <f t="shared" si="8"/>
        <v>0</v>
      </c>
      <c r="S53" s="175" t="str">
        <f t="shared" ca="1" si="9"/>
        <v xml:space="preserve"> </v>
      </c>
    </row>
    <row r="54" spans="1:19" ht="12.75" customHeight="1" x14ac:dyDescent="0.2">
      <c r="A54" s="30" t="s">
        <v>48</v>
      </c>
      <c r="B54" s="122" t="s">
        <v>99</v>
      </c>
      <c r="C54" s="122"/>
      <c r="D54" s="31"/>
      <c r="E54" s="173">
        <v>1</v>
      </c>
      <c r="F54" s="168">
        <f t="shared" si="6"/>
        <v>0</v>
      </c>
      <c r="G54" s="168">
        <f t="shared" si="5"/>
        <v>0</v>
      </c>
      <c r="H54" s="168">
        <f t="shared" si="1"/>
        <v>0</v>
      </c>
      <c r="I54" s="34"/>
      <c r="J54" s="29"/>
      <c r="K54" s="39"/>
      <c r="L54" s="40"/>
      <c r="M54" s="40"/>
      <c r="N54" s="40"/>
      <c r="O54" s="174" t="str">
        <f t="shared" si="7"/>
        <v>0</v>
      </c>
      <c r="P54" s="40"/>
      <c r="Q54" s="41"/>
      <c r="R54" s="174">
        <f t="shared" si="8"/>
        <v>0</v>
      </c>
      <c r="S54" s="175" t="str">
        <f t="shared" ca="1" si="9"/>
        <v xml:space="preserve"> </v>
      </c>
    </row>
    <row r="55" spans="1:19" ht="12.75" customHeight="1" x14ac:dyDescent="0.2">
      <c r="A55" s="30" t="s">
        <v>49</v>
      </c>
      <c r="B55" s="122" t="s">
        <v>99</v>
      </c>
      <c r="C55" s="122"/>
      <c r="D55" s="31"/>
      <c r="E55" s="173">
        <v>1</v>
      </c>
      <c r="F55" s="168">
        <f t="shared" si="6"/>
        <v>0</v>
      </c>
      <c r="G55" s="168">
        <f t="shared" si="5"/>
        <v>0</v>
      </c>
      <c r="H55" s="168">
        <f t="shared" si="1"/>
        <v>0</v>
      </c>
      <c r="I55" s="34"/>
      <c r="J55" s="29"/>
      <c r="K55" s="39"/>
      <c r="L55" s="40"/>
      <c r="M55" s="40"/>
      <c r="N55" s="40"/>
      <c r="O55" s="174" t="str">
        <f t="shared" si="7"/>
        <v>0</v>
      </c>
      <c r="P55" s="40"/>
      <c r="Q55" s="41"/>
      <c r="R55" s="174">
        <f t="shared" si="8"/>
        <v>0</v>
      </c>
      <c r="S55" s="175" t="str">
        <f t="shared" ca="1" si="9"/>
        <v xml:space="preserve"> </v>
      </c>
    </row>
    <row r="56" spans="1:19" ht="12.75" customHeight="1" x14ac:dyDescent="0.2">
      <c r="A56" s="30" t="s">
        <v>50</v>
      </c>
      <c r="B56" s="122" t="s">
        <v>99</v>
      </c>
      <c r="C56" s="122"/>
      <c r="D56" s="31"/>
      <c r="E56" s="173">
        <v>1</v>
      </c>
      <c r="F56" s="168">
        <f t="shared" si="6"/>
        <v>0</v>
      </c>
      <c r="G56" s="168">
        <f t="shared" si="5"/>
        <v>0</v>
      </c>
      <c r="H56" s="168">
        <f t="shared" si="1"/>
        <v>0</v>
      </c>
      <c r="I56" s="34"/>
      <c r="J56" s="29"/>
      <c r="K56" s="39"/>
      <c r="L56" s="40"/>
      <c r="M56" s="40"/>
      <c r="N56" s="40"/>
      <c r="O56" s="174" t="str">
        <f t="shared" si="7"/>
        <v>0</v>
      </c>
      <c r="P56" s="40"/>
      <c r="Q56" s="41"/>
      <c r="R56" s="174">
        <f t="shared" si="8"/>
        <v>0</v>
      </c>
      <c r="S56" s="175" t="str">
        <f t="shared" ca="1" si="9"/>
        <v xml:space="preserve"> </v>
      </c>
    </row>
    <row r="57" spans="1:19" ht="12.75" customHeight="1" x14ac:dyDescent="0.2">
      <c r="A57" s="30" t="s">
        <v>51</v>
      </c>
      <c r="B57" s="122" t="s">
        <v>99</v>
      </c>
      <c r="C57" s="122"/>
      <c r="D57" s="31"/>
      <c r="E57" s="173">
        <v>1</v>
      </c>
      <c r="F57" s="168">
        <f t="shared" si="6"/>
        <v>0</v>
      </c>
      <c r="G57" s="168">
        <f t="shared" si="5"/>
        <v>0</v>
      </c>
      <c r="H57" s="168">
        <f t="shared" si="1"/>
        <v>0</v>
      </c>
      <c r="I57" s="34"/>
      <c r="J57" s="29"/>
      <c r="K57" s="39"/>
      <c r="L57" s="40"/>
      <c r="M57" s="40"/>
      <c r="N57" s="40"/>
      <c r="O57" s="174" t="str">
        <f t="shared" si="7"/>
        <v>0</v>
      </c>
      <c r="P57" s="40"/>
      <c r="Q57" s="41"/>
      <c r="R57" s="174">
        <f t="shared" si="8"/>
        <v>0</v>
      </c>
      <c r="S57" s="175" t="str">
        <f t="shared" ca="1" si="9"/>
        <v xml:space="preserve"> </v>
      </c>
    </row>
    <row r="58" spans="1:19" ht="12.75" customHeight="1" x14ac:dyDescent="0.2">
      <c r="A58" s="30" t="s">
        <v>52</v>
      </c>
      <c r="B58" s="122" t="s">
        <v>99</v>
      </c>
      <c r="C58" s="122"/>
      <c r="D58" s="31"/>
      <c r="E58" s="173">
        <v>1</v>
      </c>
      <c r="F58" s="168">
        <f t="shared" si="6"/>
        <v>0</v>
      </c>
      <c r="G58" s="168">
        <f t="shared" si="5"/>
        <v>0</v>
      </c>
      <c r="H58" s="168">
        <f t="shared" si="1"/>
        <v>0</v>
      </c>
      <c r="I58" s="34"/>
      <c r="J58" s="29"/>
      <c r="K58" s="39"/>
      <c r="L58" s="40"/>
      <c r="M58" s="40"/>
      <c r="N58" s="40"/>
      <c r="O58" s="174" t="str">
        <f t="shared" si="7"/>
        <v>0</v>
      </c>
      <c r="P58" s="40"/>
      <c r="Q58" s="41"/>
      <c r="R58" s="174">
        <f t="shared" si="8"/>
        <v>0</v>
      </c>
      <c r="S58" s="175" t="str">
        <f t="shared" ca="1" si="9"/>
        <v xml:space="preserve"> </v>
      </c>
    </row>
    <row r="59" spans="1:19" ht="12.75" customHeight="1" x14ac:dyDescent="0.2">
      <c r="A59" s="30" t="s">
        <v>53</v>
      </c>
      <c r="B59" s="122" t="s">
        <v>99</v>
      </c>
      <c r="C59" s="122"/>
      <c r="D59" s="31"/>
      <c r="E59" s="173">
        <v>1</v>
      </c>
      <c r="F59" s="168">
        <f t="shared" si="6"/>
        <v>0</v>
      </c>
      <c r="G59" s="168">
        <f t="shared" si="5"/>
        <v>0</v>
      </c>
      <c r="H59" s="168">
        <f t="shared" si="1"/>
        <v>0</v>
      </c>
      <c r="I59" s="34"/>
      <c r="J59" s="29"/>
      <c r="K59" s="39"/>
      <c r="L59" s="40"/>
      <c r="M59" s="40"/>
      <c r="N59" s="40"/>
      <c r="O59" s="174" t="str">
        <f t="shared" si="7"/>
        <v>0</v>
      </c>
      <c r="P59" s="40"/>
      <c r="Q59" s="41"/>
      <c r="R59" s="174">
        <f t="shared" si="8"/>
        <v>0</v>
      </c>
      <c r="S59" s="175" t="str">
        <f t="shared" ca="1" si="9"/>
        <v xml:space="preserve"> </v>
      </c>
    </row>
    <row r="60" spans="1:19" ht="12.75" customHeight="1" x14ac:dyDescent="0.2">
      <c r="A60" s="30" t="s">
        <v>90</v>
      </c>
      <c r="B60" s="122" t="s">
        <v>99</v>
      </c>
      <c r="C60" s="122"/>
      <c r="D60" s="31"/>
      <c r="E60" s="173">
        <v>1</v>
      </c>
      <c r="F60" s="168">
        <f t="shared" si="6"/>
        <v>0</v>
      </c>
      <c r="G60" s="168">
        <f t="shared" si="5"/>
        <v>0</v>
      </c>
      <c r="H60" s="168">
        <f t="shared" si="1"/>
        <v>0</v>
      </c>
      <c r="I60" s="34"/>
      <c r="J60" s="29"/>
      <c r="K60" s="39"/>
      <c r="L60" s="40"/>
      <c r="M60" s="40"/>
      <c r="N60" s="40"/>
      <c r="O60" s="174" t="str">
        <f t="shared" si="7"/>
        <v>0</v>
      </c>
      <c r="P60" s="40"/>
      <c r="Q60" s="41"/>
      <c r="R60" s="174">
        <f t="shared" si="8"/>
        <v>0</v>
      </c>
      <c r="S60" s="175" t="str">
        <f t="shared" ca="1" si="9"/>
        <v xml:space="preserve"> </v>
      </c>
    </row>
    <row r="61" spans="1:19" ht="12.75" customHeight="1" x14ac:dyDescent="0.2">
      <c r="A61" s="30" t="s">
        <v>91</v>
      </c>
      <c r="B61" s="122" t="s">
        <v>99</v>
      </c>
      <c r="C61" s="122"/>
      <c r="D61" s="31"/>
      <c r="E61" s="173">
        <v>1</v>
      </c>
      <c r="F61" s="168">
        <f t="shared" si="6"/>
        <v>0</v>
      </c>
      <c r="G61" s="168">
        <f t="shared" si="5"/>
        <v>0</v>
      </c>
      <c r="H61" s="168">
        <f t="shared" si="1"/>
        <v>0</v>
      </c>
      <c r="I61" s="34"/>
      <c r="J61" s="29"/>
      <c r="K61" s="39"/>
      <c r="L61" s="40"/>
      <c r="M61" s="40"/>
      <c r="N61" s="40"/>
      <c r="O61" s="174" t="str">
        <f t="shared" si="7"/>
        <v>0</v>
      </c>
      <c r="P61" s="40"/>
      <c r="Q61" s="41"/>
      <c r="R61" s="174">
        <f t="shared" si="8"/>
        <v>0</v>
      </c>
      <c r="S61" s="175" t="str">
        <f t="shared" ca="1" si="9"/>
        <v xml:space="preserve"> </v>
      </c>
    </row>
    <row r="62" spans="1:19" ht="12.75" customHeight="1" x14ac:dyDescent="0.2">
      <c r="A62" s="30" t="s">
        <v>92</v>
      </c>
      <c r="B62" s="122" t="s">
        <v>99</v>
      </c>
      <c r="C62" s="122"/>
      <c r="D62" s="31"/>
      <c r="E62" s="173">
        <v>1</v>
      </c>
      <c r="F62" s="168">
        <f t="shared" si="6"/>
        <v>0</v>
      </c>
      <c r="G62" s="168">
        <f t="shared" si="5"/>
        <v>0</v>
      </c>
      <c r="H62" s="168">
        <f t="shared" si="1"/>
        <v>0</v>
      </c>
      <c r="I62" s="34"/>
      <c r="J62" s="29"/>
      <c r="K62" s="39"/>
      <c r="L62" s="40"/>
      <c r="M62" s="40"/>
      <c r="N62" s="40"/>
      <c r="O62" s="174" t="str">
        <f t="shared" si="7"/>
        <v>0</v>
      </c>
      <c r="P62" s="40"/>
      <c r="Q62" s="41"/>
      <c r="R62" s="174">
        <f t="shared" si="8"/>
        <v>0</v>
      </c>
      <c r="S62" s="175" t="str">
        <f t="shared" ca="1" si="9"/>
        <v xml:space="preserve"> </v>
      </c>
    </row>
    <row r="63" spans="1:19" ht="12.75" customHeight="1" x14ac:dyDescent="0.2">
      <c r="A63" s="30" t="s">
        <v>93</v>
      </c>
      <c r="B63" s="122" t="s">
        <v>99</v>
      </c>
      <c r="C63" s="122"/>
      <c r="D63" s="31"/>
      <c r="E63" s="173">
        <v>1</v>
      </c>
      <c r="F63" s="168">
        <f t="shared" si="6"/>
        <v>0</v>
      </c>
      <c r="G63" s="168">
        <f t="shared" si="5"/>
        <v>0</v>
      </c>
      <c r="H63" s="168">
        <f t="shared" si="1"/>
        <v>0</v>
      </c>
      <c r="I63" s="34"/>
      <c r="J63" s="29"/>
      <c r="K63" s="39"/>
      <c r="L63" s="40"/>
      <c r="M63" s="40"/>
      <c r="N63" s="40"/>
      <c r="O63" s="174" t="str">
        <f t="shared" si="7"/>
        <v>0</v>
      </c>
      <c r="P63" s="40"/>
      <c r="Q63" s="41"/>
      <c r="R63" s="174">
        <f t="shared" si="8"/>
        <v>0</v>
      </c>
      <c r="S63" s="175" t="str">
        <f t="shared" ca="1" si="9"/>
        <v xml:space="preserve"> </v>
      </c>
    </row>
    <row r="64" spans="1:19" ht="12.75" customHeight="1" x14ac:dyDescent="0.2">
      <c r="A64" s="30" t="s">
        <v>94</v>
      </c>
      <c r="B64" s="122" t="s">
        <v>99</v>
      </c>
      <c r="C64" s="122"/>
      <c r="D64" s="31"/>
      <c r="E64" s="173">
        <v>1</v>
      </c>
      <c r="F64" s="168">
        <f t="shared" si="6"/>
        <v>0</v>
      </c>
      <c r="G64" s="168">
        <f t="shared" si="5"/>
        <v>0</v>
      </c>
      <c r="H64" s="168">
        <f t="shared" si="1"/>
        <v>0</v>
      </c>
      <c r="I64" s="34"/>
      <c r="J64" s="29"/>
      <c r="K64" s="39"/>
      <c r="L64" s="40"/>
      <c r="M64" s="40"/>
      <c r="N64" s="40"/>
      <c r="O64" s="174" t="str">
        <f t="shared" si="7"/>
        <v>0</v>
      </c>
      <c r="P64" s="40"/>
      <c r="Q64" s="41"/>
      <c r="R64" s="174">
        <f t="shared" si="8"/>
        <v>0</v>
      </c>
      <c r="S64" s="175" t="str">
        <f t="shared" ca="1" si="9"/>
        <v xml:space="preserve"> </v>
      </c>
    </row>
    <row r="65" spans="1:11" ht="39" customHeight="1" x14ac:dyDescent="0.2">
      <c r="A65" s="35" t="s">
        <v>10</v>
      </c>
      <c r="B65" s="123" t="s">
        <v>77</v>
      </c>
      <c r="C65" s="124"/>
      <c r="D65" s="124"/>
      <c r="E65" s="124"/>
      <c r="F65" s="125"/>
      <c r="G65" s="161">
        <f>SUM(G66:G115)</f>
        <v>0</v>
      </c>
      <c r="H65" s="161">
        <f>SUM(H66:H115)</f>
        <v>0</v>
      </c>
      <c r="I65" s="42"/>
      <c r="J65" s="29"/>
      <c r="K65" s="38" t="s">
        <v>142</v>
      </c>
    </row>
    <row r="66" spans="1:11" x14ac:dyDescent="0.2">
      <c r="A66" s="113" t="s">
        <v>55</v>
      </c>
      <c r="B66" s="116" t="s">
        <v>95</v>
      </c>
      <c r="C66" s="34" t="s">
        <v>96</v>
      </c>
      <c r="D66" s="176" t="s">
        <v>5</v>
      </c>
      <c r="E66" s="119"/>
      <c r="F66" s="169" t="str">
        <f>IFERROR(ROUND(AVERAGE(K66:K70),2),"0")</f>
        <v>0</v>
      </c>
      <c r="G66" s="169">
        <f>ROUND(E66*F66,2)</f>
        <v>0</v>
      </c>
      <c r="H66" s="169">
        <f>ROUND(G66*$D$7,2)</f>
        <v>0</v>
      </c>
      <c r="I66" s="110"/>
      <c r="J66" s="43"/>
      <c r="K66" s="40"/>
    </row>
    <row r="67" spans="1:11" x14ac:dyDescent="0.2">
      <c r="A67" s="114"/>
      <c r="B67" s="117"/>
      <c r="C67" s="34" t="s">
        <v>96</v>
      </c>
      <c r="D67" s="177"/>
      <c r="E67" s="120"/>
      <c r="F67" s="170"/>
      <c r="G67" s="170"/>
      <c r="H67" s="170"/>
      <c r="I67" s="111"/>
      <c r="J67" s="43"/>
      <c r="K67" s="40"/>
    </row>
    <row r="68" spans="1:11" x14ac:dyDescent="0.2">
      <c r="A68" s="114"/>
      <c r="B68" s="117"/>
      <c r="C68" s="34" t="s">
        <v>96</v>
      </c>
      <c r="D68" s="177"/>
      <c r="E68" s="120"/>
      <c r="F68" s="170"/>
      <c r="G68" s="170"/>
      <c r="H68" s="170"/>
      <c r="I68" s="111"/>
      <c r="J68" s="43"/>
      <c r="K68" s="40"/>
    </row>
    <row r="69" spans="1:11" x14ac:dyDescent="0.2">
      <c r="A69" s="114"/>
      <c r="B69" s="117"/>
      <c r="C69" s="34" t="s">
        <v>96</v>
      </c>
      <c r="D69" s="177"/>
      <c r="E69" s="120"/>
      <c r="F69" s="170"/>
      <c r="G69" s="170"/>
      <c r="H69" s="170"/>
      <c r="I69" s="111"/>
      <c r="J69" s="43"/>
      <c r="K69" s="40"/>
    </row>
    <row r="70" spans="1:11" x14ac:dyDescent="0.2">
      <c r="A70" s="115"/>
      <c r="B70" s="118"/>
      <c r="C70" s="34" t="s">
        <v>96</v>
      </c>
      <c r="D70" s="178"/>
      <c r="E70" s="121"/>
      <c r="F70" s="171"/>
      <c r="G70" s="171"/>
      <c r="H70" s="171"/>
      <c r="I70" s="112"/>
      <c r="J70" s="43"/>
      <c r="K70" s="40"/>
    </row>
    <row r="71" spans="1:11" x14ac:dyDescent="0.2">
      <c r="A71" s="113" t="s">
        <v>56</v>
      </c>
      <c r="B71" s="116" t="s">
        <v>95</v>
      </c>
      <c r="C71" s="34" t="s">
        <v>96</v>
      </c>
      <c r="D71" s="176" t="s">
        <v>5</v>
      </c>
      <c r="E71" s="119"/>
      <c r="F71" s="169" t="str">
        <f t="shared" ref="F71" si="10">IFERROR(ROUND(AVERAGE(K71:K75),2),"0")</f>
        <v>0</v>
      </c>
      <c r="G71" s="169">
        <f>ROUND(E71*F71,2)</f>
        <v>0</v>
      </c>
      <c r="H71" s="169">
        <f>ROUND(G71*$D$7,2)</f>
        <v>0</v>
      </c>
      <c r="I71" s="110"/>
      <c r="J71" s="43"/>
      <c r="K71" s="40"/>
    </row>
    <row r="72" spans="1:11" x14ac:dyDescent="0.2">
      <c r="A72" s="114"/>
      <c r="B72" s="117"/>
      <c r="C72" s="34" t="s">
        <v>96</v>
      </c>
      <c r="D72" s="177"/>
      <c r="E72" s="120"/>
      <c r="F72" s="170"/>
      <c r="G72" s="170"/>
      <c r="H72" s="170"/>
      <c r="I72" s="111"/>
      <c r="J72" s="43"/>
      <c r="K72" s="40"/>
    </row>
    <row r="73" spans="1:11" x14ac:dyDescent="0.2">
      <c r="A73" s="114"/>
      <c r="B73" s="117"/>
      <c r="C73" s="34" t="s">
        <v>96</v>
      </c>
      <c r="D73" s="177"/>
      <c r="E73" s="120"/>
      <c r="F73" s="170"/>
      <c r="G73" s="170"/>
      <c r="H73" s="170"/>
      <c r="I73" s="111"/>
      <c r="J73" s="43"/>
      <c r="K73" s="40"/>
    </row>
    <row r="74" spans="1:11" x14ac:dyDescent="0.2">
      <c r="A74" s="114"/>
      <c r="B74" s="117"/>
      <c r="C74" s="34" t="s">
        <v>96</v>
      </c>
      <c r="D74" s="177"/>
      <c r="E74" s="120"/>
      <c r="F74" s="170"/>
      <c r="G74" s="170"/>
      <c r="H74" s="170"/>
      <c r="I74" s="111"/>
      <c r="J74" s="43"/>
      <c r="K74" s="40"/>
    </row>
    <row r="75" spans="1:11" x14ac:dyDescent="0.2">
      <c r="A75" s="115"/>
      <c r="B75" s="118"/>
      <c r="C75" s="34" t="s">
        <v>96</v>
      </c>
      <c r="D75" s="178"/>
      <c r="E75" s="121"/>
      <c r="F75" s="171"/>
      <c r="G75" s="171"/>
      <c r="H75" s="171"/>
      <c r="I75" s="112"/>
      <c r="J75" s="43"/>
      <c r="K75" s="40"/>
    </row>
    <row r="76" spans="1:11" x14ac:dyDescent="0.2">
      <c r="A76" s="113" t="s">
        <v>57</v>
      </c>
      <c r="B76" s="116" t="s">
        <v>95</v>
      </c>
      <c r="C76" s="34" t="s">
        <v>96</v>
      </c>
      <c r="D76" s="176" t="s">
        <v>5</v>
      </c>
      <c r="E76" s="119"/>
      <c r="F76" s="169" t="str">
        <f t="shared" ref="F76" si="11">IFERROR(ROUND(AVERAGE(K76:K80),2),"0")</f>
        <v>0</v>
      </c>
      <c r="G76" s="169">
        <f>ROUND(E76*F76,2)</f>
        <v>0</v>
      </c>
      <c r="H76" s="169">
        <f>ROUND(G76*$D$7,2)</f>
        <v>0</v>
      </c>
      <c r="I76" s="110"/>
      <c r="J76" s="43"/>
      <c r="K76" s="40"/>
    </row>
    <row r="77" spans="1:11" x14ac:dyDescent="0.2">
      <c r="A77" s="114"/>
      <c r="B77" s="117"/>
      <c r="C77" s="34" t="s">
        <v>96</v>
      </c>
      <c r="D77" s="177"/>
      <c r="E77" s="120"/>
      <c r="F77" s="170"/>
      <c r="G77" s="170"/>
      <c r="H77" s="170"/>
      <c r="I77" s="111"/>
      <c r="J77" s="43"/>
      <c r="K77" s="40"/>
    </row>
    <row r="78" spans="1:11" x14ac:dyDescent="0.2">
      <c r="A78" s="114"/>
      <c r="B78" s="117"/>
      <c r="C78" s="34" t="s">
        <v>96</v>
      </c>
      <c r="D78" s="177"/>
      <c r="E78" s="120"/>
      <c r="F78" s="170"/>
      <c r="G78" s="170"/>
      <c r="H78" s="170"/>
      <c r="I78" s="111"/>
      <c r="J78" s="43"/>
      <c r="K78" s="40"/>
    </row>
    <row r="79" spans="1:11" x14ac:dyDescent="0.2">
      <c r="A79" s="114"/>
      <c r="B79" s="117"/>
      <c r="C79" s="34" t="s">
        <v>96</v>
      </c>
      <c r="D79" s="177"/>
      <c r="E79" s="120"/>
      <c r="F79" s="170"/>
      <c r="G79" s="170"/>
      <c r="H79" s="170"/>
      <c r="I79" s="111"/>
      <c r="J79" s="43"/>
      <c r="K79" s="40"/>
    </row>
    <row r="80" spans="1:11" x14ac:dyDescent="0.2">
      <c r="A80" s="115"/>
      <c r="B80" s="118"/>
      <c r="C80" s="34" t="s">
        <v>96</v>
      </c>
      <c r="D80" s="178"/>
      <c r="E80" s="121"/>
      <c r="F80" s="171"/>
      <c r="G80" s="171"/>
      <c r="H80" s="171"/>
      <c r="I80" s="112"/>
      <c r="J80" s="43"/>
      <c r="K80" s="40"/>
    </row>
    <row r="81" spans="1:11" x14ac:dyDescent="0.2">
      <c r="A81" s="113" t="s">
        <v>58</v>
      </c>
      <c r="B81" s="116" t="s">
        <v>95</v>
      </c>
      <c r="C81" s="34" t="s">
        <v>96</v>
      </c>
      <c r="D81" s="176" t="s">
        <v>5</v>
      </c>
      <c r="E81" s="119"/>
      <c r="F81" s="169" t="str">
        <f t="shared" ref="F81" si="12">IFERROR(ROUND(AVERAGE(K81:K85),2),"0")</f>
        <v>0</v>
      </c>
      <c r="G81" s="169">
        <f>ROUND(E81*F81,2)</f>
        <v>0</v>
      </c>
      <c r="H81" s="169">
        <f>ROUND(G81*$D$7,2)</f>
        <v>0</v>
      </c>
      <c r="I81" s="110"/>
      <c r="J81" s="43"/>
      <c r="K81" s="40"/>
    </row>
    <row r="82" spans="1:11" x14ac:dyDescent="0.2">
      <c r="A82" s="114"/>
      <c r="B82" s="117"/>
      <c r="C82" s="34" t="s">
        <v>96</v>
      </c>
      <c r="D82" s="177"/>
      <c r="E82" s="120"/>
      <c r="F82" s="170"/>
      <c r="G82" s="170"/>
      <c r="H82" s="170"/>
      <c r="I82" s="111"/>
      <c r="J82" s="43"/>
      <c r="K82" s="40"/>
    </row>
    <row r="83" spans="1:11" x14ac:dyDescent="0.2">
      <c r="A83" s="114"/>
      <c r="B83" s="117"/>
      <c r="C83" s="34" t="s">
        <v>96</v>
      </c>
      <c r="D83" s="177"/>
      <c r="E83" s="120"/>
      <c r="F83" s="170"/>
      <c r="G83" s="170"/>
      <c r="H83" s="170"/>
      <c r="I83" s="111"/>
      <c r="J83" s="43"/>
      <c r="K83" s="40"/>
    </row>
    <row r="84" spans="1:11" x14ac:dyDescent="0.2">
      <c r="A84" s="114"/>
      <c r="B84" s="117"/>
      <c r="C84" s="34" t="s">
        <v>96</v>
      </c>
      <c r="D84" s="177"/>
      <c r="E84" s="120"/>
      <c r="F84" s="170"/>
      <c r="G84" s="170"/>
      <c r="H84" s="170"/>
      <c r="I84" s="111"/>
      <c r="J84" s="43"/>
      <c r="K84" s="40"/>
    </row>
    <row r="85" spans="1:11" x14ac:dyDescent="0.2">
      <c r="A85" s="115"/>
      <c r="B85" s="118"/>
      <c r="C85" s="34" t="s">
        <v>96</v>
      </c>
      <c r="D85" s="178"/>
      <c r="E85" s="121"/>
      <c r="F85" s="171"/>
      <c r="G85" s="171"/>
      <c r="H85" s="171"/>
      <c r="I85" s="112"/>
      <c r="J85" s="43"/>
      <c r="K85" s="40"/>
    </row>
    <row r="86" spans="1:11" x14ac:dyDescent="0.2">
      <c r="A86" s="113" t="s">
        <v>59</v>
      </c>
      <c r="B86" s="116" t="s">
        <v>95</v>
      </c>
      <c r="C86" s="34" t="s">
        <v>96</v>
      </c>
      <c r="D86" s="176" t="s">
        <v>5</v>
      </c>
      <c r="E86" s="119"/>
      <c r="F86" s="169" t="str">
        <f t="shared" ref="F86" si="13">IFERROR(ROUND(AVERAGE(K86:K90),2),"0")</f>
        <v>0</v>
      </c>
      <c r="G86" s="169">
        <f>ROUND(E86*F86,2)</f>
        <v>0</v>
      </c>
      <c r="H86" s="169">
        <f>ROUND(G86*$D$7,2)</f>
        <v>0</v>
      </c>
      <c r="I86" s="110"/>
      <c r="J86" s="43"/>
      <c r="K86" s="40"/>
    </row>
    <row r="87" spans="1:11" x14ac:dyDescent="0.2">
      <c r="A87" s="114"/>
      <c r="B87" s="117"/>
      <c r="C87" s="34" t="s">
        <v>96</v>
      </c>
      <c r="D87" s="177"/>
      <c r="E87" s="120"/>
      <c r="F87" s="170"/>
      <c r="G87" s="170"/>
      <c r="H87" s="170"/>
      <c r="I87" s="111"/>
      <c r="J87" s="43"/>
      <c r="K87" s="40"/>
    </row>
    <row r="88" spans="1:11" x14ac:dyDescent="0.2">
      <c r="A88" s="114"/>
      <c r="B88" s="117"/>
      <c r="C88" s="34" t="s">
        <v>96</v>
      </c>
      <c r="D88" s="177"/>
      <c r="E88" s="120"/>
      <c r="F88" s="170"/>
      <c r="G88" s="170"/>
      <c r="H88" s="170"/>
      <c r="I88" s="111"/>
      <c r="J88" s="43"/>
      <c r="K88" s="40"/>
    </row>
    <row r="89" spans="1:11" x14ac:dyDescent="0.2">
      <c r="A89" s="114"/>
      <c r="B89" s="117"/>
      <c r="C89" s="34" t="s">
        <v>96</v>
      </c>
      <c r="D89" s="177"/>
      <c r="E89" s="120"/>
      <c r="F89" s="170"/>
      <c r="G89" s="170"/>
      <c r="H89" s="170"/>
      <c r="I89" s="111"/>
      <c r="J89" s="43"/>
      <c r="K89" s="40"/>
    </row>
    <row r="90" spans="1:11" x14ac:dyDescent="0.2">
      <c r="A90" s="115"/>
      <c r="B90" s="118"/>
      <c r="C90" s="34" t="s">
        <v>96</v>
      </c>
      <c r="D90" s="178"/>
      <c r="E90" s="121"/>
      <c r="F90" s="171"/>
      <c r="G90" s="171"/>
      <c r="H90" s="171"/>
      <c r="I90" s="112"/>
      <c r="J90" s="43"/>
      <c r="K90" s="40"/>
    </row>
    <row r="91" spans="1:11" x14ac:dyDescent="0.2">
      <c r="A91" s="113" t="s">
        <v>60</v>
      </c>
      <c r="B91" s="116" t="s">
        <v>95</v>
      </c>
      <c r="C91" s="34" t="s">
        <v>96</v>
      </c>
      <c r="D91" s="176" t="s">
        <v>5</v>
      </c>
      <c r="E91" s="119"/>
      <c r="F91" s="169" t="str">
        <f t="shared" ref="F91" si="14">IFERROR(ROUND(AVERAGE(K91:K95),2),"0")</f>
        <v>0</v>
      </c>
      <c r="G91" s="169">
        <f>ROUND(E91*F91,2)</f>
        <v>0</v>
      </c>
      <c r="H91" s="169">
        <f>ROUND(G91*$D$7,2)</f>
        <v>0</v>
      </c>
      <c r="I91" s="110"/>
      <c r="J91" s="43"/>
      <c r="K91" s="40"/>
    </row>
    <row r="92" spans="1:11" x14ac:dyDescent="0.2">
      <c r="A92" s="114"/>
      <c r="B92" s="117"/>
      <c r="C92" s="34" t="s">
        <v>96</v>
      </c>
      <c r="D92" s="177"/>
      <c r="E92" s="120"/>
      <c r="F92" s="170"/>
      <c r="G92" s="170"/>
      <c r="H92" s="170"/>
      <c r="I92" s="111"/>
      <c r="J92" s="43"/>
      <c r="K92" s="40"/>
    </row>
    <row r="93" spans="1:11" x14ac:dyDescent="0.2">
      <c r="A93" s="114"/>
      <c r="B93" s="117"/>
      <c r="C93" s="34" t="s">
        <v>96</v>
      </c>
      <c r="D93" s="177"/>
      <c r="E93" s="120"/>
      <c r="F93" s="170"/>
      <c r="G93" s="170"/>
      <c r="H93" s="170"/>
      <c r="I93" s="111"/>
      <c r="J93" s="43"/>
      <c r="K93" s="40"/>
    </row>
    <row r="94" spans="1:11" x14ac:dyDescent="0.2">
      <c r="A94" s="114"/>
      <c r="B94" s="117"/>
      <c r="C94" s="34" t="s">
        <v>96</v>
      </c>
      <c r="D94" s="177"/>
      <c r="E94" s="120"/>
      <c r="F94" s="170"/>
      <c r="G94" s="170"/>
      <c r="H94" s="170"/>
      <c r="I94" s="111"/>
      <c r="J94" s="43"/>
      <c r="K94" s="40"/>
    </row>
    <row r="95" spans="1:11" x14ac:dyDescent="0.2">
      <c r="A95" s="115"/>
      <c r="B95" s="118"/>
      <c r="C95" s="34" t="s">
        <v>96</v>
      </c>
      <c r="D95" s="178"/>
      <c r="E95" s="121"/>
      <c r="F95" s="171"/>
      <c r="G95" s="171"/>
      <c r="H95" s="171"/>
      <c r="I95" s="112"/>
      <c r="J95" s="43"/>
      <c r="K95" s="40"/>
    </row>
    <row r="96" spans="1:11" x14ac:dyDescent="0.2">
      <c r="A96" s="113" t="s">
        <v>61</v>
      </c>
      <c r="B96" s="116" t="s">
        <v>95</v>
      </c>
      <c r="C96" s="34" t="s">
        <v>96</v>
      </c>
      <c r="D96" s="176" t="s">
        <v>5</v>
      </c>
      <c r="E96" s="119"/>
      <c r="F96" s="169" t="str">
        <f t="shared" ref="F96" si="15">IFERROR(ROUND(AVERAGE(K96:K100),2),"0")</f>
        <v>0</v>
      </c>
      <c r="G96" s="169">
        <f>ROUND(E96*F96,2)</f>
        <v>0</v>
      </c>
      <c r="H96" s="169">
        <f>ROUND(G96*$D$7,2)</f>
        <v>0</v>
      </c>
      <c r="I96" s="110"/>
      <c r="J96" s="43"/>
      <c r="K96" s="40"/>
    </row>
    <row r="97" spans="1:11" x14ac:dyDescent="0.2">
      <c r="A97" s="114"/>
      <c r="B97" s="117"/>
      <c r="C97" s="34" t="s">
        <v>96</v>
      </c>
      <c r="D97" s="177"/>
      <c r="E97" s="120"/>
      <c r="F97" s="170"/>
      <c r="G97" s="170"/>
      <c r="H97" s="170"/>
      <c r="I97" s="111"/>
      <c r="J97" s="43"/>
      <c r="K97" s="40"/>
    </row>
    <row r="98" spans="1:11" x14ac:dyDescent="0.2">
      <c r="A98" s="114"/>
      <c r="B98" s="117"/>
      <c r="C98" s="34" t="s">
        <v>96</v>
      </c>
      <c r="D98" s="177"/>
      <c r="E98" s="120"/>
      <c r="F98" s="170"/>
      <c r="G98" s="170"/>
      <c r="H98" s="170"/>
      <c r="I98" s="111"/>
      <c r="J98" s="43"/>
      <c r="K98" s="40"/>
    </row>
    <row r="99" spans="1:11" x14ac:dyDescent="0.2">
      <c r="A99" s="114"/>
      <c r="B99" s="117"/>
      <c r="C99" s="34" t="s">
        <v>96</v>
      </c>
      <c r="D99" s="177"/>
      <c r="E99" s="120"/>
      <c r="F99" s="170"/>
      <c r="G99" s="170"/>
      <c r="H99" s="170"/>
      <c r="I99" s="111"/>
      <c r="J99" s="43"/>
      <c r="K99" s="40"/>
    </row>
    <row r="100" spans="1:11" x14ac:dyDescent="0.2">
      <c r="A100" s="115"/>
      <c r="B100" s="118"/>
      <c r="C100" s="34" t="s">
        <v>96</v>
      </c>
      <c r="D100" s="178"/>
      <c r="E100" s="121"/>
      <c r="F100" s="171"/>
      <c r="G100" s="171"/>
      <c r="H100" s="171"/>
      <c r="I100" s="112"/>
      <c r="J100" s="43"/>
      <c r="K100" s="40"/>
    </row>
    <row r="101" spans="1:11" x14ac:dyDescent="0.2">
      <c r="A101" s="113" t="s">
        <v>62</v>
      </c>
      <c r="B101" s="116" t="s">
        <v>95</v>
      </c>
      <c r="C101" s="34" t="s">
        <v>96</v>
      </c>
      <c r="D101" s="176" t="s">
        <v>5</v>
      </c>
      <c r="E101" s="119"/>
      <c r="F101" s="169" t="str">
        <f t="shared" ref="F101" si="16">IFERROR(ROUND(AVERAGE(K101:K105),2),"0")</f>
        <v>0</v>
      </c>
      <c r="G101" s="169">
        <f>ROUND(E101*F101,2)</f>
        <v>0</v>
      </c>
      <c r="H101" s="169">
        <f>ROUND(G101*$D$7,2)</f>
        <v>0</v>
      </c>
      <c r="I101" s="110"/>
      <c r="J101" s="43"/>
      <c r="K101" s="40"/>
    </row>
    <row r="102" spans="1:11" x14ac:dyDescent="0.2">
      <c r="A102" s="114"/>
      <c r="B102" s="117"/>
      <c r="C102" s="34" t="s">
        <v>96</v>
      </c>
      <c r="D102" s="177"/>
      <c r="E102" s="120"/>
      <c r="F102" s="170"/>
      <c r="G102" s="170"/>
      <c r="H102" s="170"/>
      <c r="I102" s="111"/>
      <c r="J102" s="43"/>
      <c r="K102" s="40"/>
    </row>
    <row r="103" spans="1:11" x14ac:dyDescent="0.2">
      <c r="A103" s="114"/>
      <c r="B103" s="117"/>
      <c r="C103" s="34" t="s">
        <v>96</v>
      </c>
      <c r="D103" s="177"/>
      <c r="E103" s="120"/>
      <c r="F103" s="170"/>
      <c r="G103" s="170"/>
      <c r="H103" s="170"/>
      <c r="I103" s="111"/>
      <c r="J103" s="43"/>
      <c r="K103" s="40"/>
    </row>
    <row r="104" spans="1:11" x14ac:dyDescent="0.2">
      <c r="A104" s="114"/>
      <c r="B104" s="117"/>
      <c r="C104" s="34" t="s">
        <v>96</v>
      </c>
      <c r="D104" s="177"/>
      <c r="E104" s="120"/>
      <c r="F104" s="170"/>
      <c r="G104" s="170"/>
      <c r="H104" s="170"/>
      <c r="I104" s="111"/>
      <c r="J104" s="43"/>
      <c r="K104" s="40"/>
    </row>
    <row r="105" spans="1:11" x14ac:dyDescent="0.2">
      <c r="A105" s="115"/>
      <c r="B105" s="118"/>
      <c r="C105" s="34" t="s">
        <v>96</v>
      </c>
      <c r="D105" s="178"/>
      <c r="E105" s="121"/>
      <c r="F105" s="171"/>
      <c r="G105" s="171"/>
      <c r="H105" s="171"/>
      <c r="I105" s="112"/>
      <c r="J105" s="43"/>
      <c r="K105" s="40"/>
    </row>
    <row r="106" spans="1:11" x14ac:dyDescent="0.2">
      <c r="A106" s="113" t="s">
        <v>63</v>
      </c>
      <c r="B106" s="116" t="s">
        <v>95</v>
      </c>
      <c r="C106" s="34" t="s">
        <v>96</v>
      </c>
      <c r="D106" s="176" t="s">
        <v>5</v>
      </c>
      <c r="E106" s="119"/>
      <c r="F106" s="169" t="str">
        <f t="shared" ref="F106" si="17">IFERROR(ROUND(AVERAGE(K106:K110),2),"0")</f>
        <v>0</v>
      </c>
      <c r="G106" s="169">
        <f>ROUND(E106*F106,2)</f>
        <v>0</v>
      </c>
      <c r="H106" s="169">
        <f>ROUND(G106*$D$7,2)</f>
        <v>0</v>
      </c>
      <c r="I106" s="110"/>
      <c r="J106" s="43"/>
      <c r="K106" s="40"/>
    </row>
    <row r="107" spans="1:11" x14ac:dyDescent="0.2">
      <c r="A107" s="114"/>
      <c r="B107" s="117"/>
      <c r="C107" s="34" t="s">
        <v>96</v>
      </c>
      <c r="D107" s="177"/>
      <c r="E107" s="120"/>
      <c r="F107" s="170"/>
      <c r="G107" s="170"/>
      <c r="H107" s="170"/>
      <c r="I107" s="111"/>
      <c r="J107" s="43"/>
      <c r="K107" s="40"/>
    </row>
    <row r="108" spans="1:11" x14ac:dyDescent="0.2">
      <c r="A108" s="114"/>
      <c r="B108" s="117"/>
      <c r="C108" s="34" t="s">
        <v>96</v>
      </c>
      <c r="D108" s="177"/>
      <c r="E108" s="120"/>
      <c r="F108" s="170"/>
      <c r="G108" s="170"/>
      <c r="H108" s="170"/>
      <c r="I108" s="111"/>
      <c r="J108" s="43"/>
      <c r="K108" s="40"/>
    </row>
    <row r="109" spans="1:11" x14ac:dyDescent="0.2">
      <c r="A109" s="114"/>
      <c r="B109" s="117"/>
      <c r="C109" s="34" t="s">
        <v>96</v>
      </c>
      <c r="D109" s="177"/>
      <c r="E109" s="120"/>
      <c r="F109" s="170"/>
      <c r="G109" s="170"/>
      <c r="H109" s="170"/>
      <c r="I109" s="111"/>
      <c r="J109" s="43"/>
      <c r="K109" s="40"/>
    </row>
    <row r="110" spans="1:11" x14ac:dyDescent="0.2">
      <c r="A110" s="115"/>
      <c r="B110" s="118"/>
      <c r="C110" s="34" t="s">
        <v>96</v>
      </c>
      <c r="D110" s="178"/>
      <c r="E110" s="121"/>
      <c r="F110" s="171"/>
      <c r="G110" s="171"/>
      <c r="H110" s="171"/>
      <c r="I110" s="112"/>
      <c r="J110" s="43"/>
      <c r="K110" s="40"/>
    </row>
    <row r="111" spans="1:11" x14ac:dyDescent="0.2">
      <c r="A111" s="113" t="s">
        <v>64</v>
      </c>
      <c r="B111" s="116" t="s">
        <v>95</v>
      </c>
      <c r="C111" s="34" t="s">
        <v>96</v>
      </c>
      <c r="D111" s="176" t="s">
        <v>5</v>
      </c>
      <c r="E111" s="119"/>
      <c r="F111" s="169" t="str">
        <f t="shared" ref="F111" si="18">IFERROR(ROUND(AVERAGE(K111:K115),2),"0")</f>
        <v>0</v>
      </c>
      <c r="G111" s="169">
        <f>ROUND(E111*F111,2)</f>
        <v>0</v>
      </c>
      <c r="H111" s="169">
        <f>ROUND(G111*$D$7,2)</f>
        <v>0</v>
      </c>
      <c r="I111" s="110"/>
      <c r="J111" s="43"/>
      <c r="K111" s="40"/>
    </row>
    <row r="112" spans="1:11" x14ac:dyDescent="0.2">
      <c r="A112" s="114"/>
      <c r="B112" s="117"/>
      <c r="C112" s="34" t="s">
        <v>96</v>
      </c>
      <c r="D112" s="177"/>
      <c r="E112" s="120"/>
      <c r="F112" s="170"/>
      <c r="G112" s="170"/>
      <c r="H112" s="170"/>
      <c r="I112" s="111"/>
      <c r="J112" s="43"/>
      <c r="K112" s="40"/>
    </row>
    <row r="113" spans="1:11" x14ac:dyDescent="0.2">
      <c r="A113" s="114"/>
      <c r="B113" s="117"/>
      <c r="C113" s="34" t="s">
        <v>96</v>
      </c>
      <c r="D113" s="177"/>
      <c r="E113" s="120"/>
      <c r="F113" s="170"/>
      <c r="G113" s="170"/>
      <c r="H113" s="170"/>
      <c r="I113" s="111"/>
      <c r="J113" s="43"/>
      <c r="K113" s="40"/>
    </row>
    <row r="114" spans="1:11" x14ac:dyDescent="0.2">
      <c r="A114" s="114"/>
      <c r="B114" s="117"/>
      <c r="C114" s="34" t="s">
        <v>96</v>
      </c>
      <c r="D114" s="177"/>
      <c r="E114" s="120"/>
      <c r="F114" s="170"/>
      <c r="G114" s="170"/>
      <c r="H114" s="170"/>
      <c r="I114" s="111"/>
      <c r="J114" s="43"/>
      <c r="K114" s="40"/>
    </row>
    <row r="115" spans="1:11" x14ac:dyDescent="0.2">
      <c r="A115" s="115"/>
      <c r="B115" s="118"/>
      <c r="C115" s="34" t="s">
        <v>96</v>
      </c>
      <c r="D115" s="178"/>
      <c r="E115" s="121"/>
      <c r="F115" s="171"/>
      <c r="G115" s="171"/>
      <c r="H115" s="171"/>
      <c r="I115" s="112"/>
      <c r="J115" s="43"/>
      <c r="K115" s="40"/>
    </row>
    <row r="116" spans="1:11" ht="12.75" customHeight="1" x14ac:dyDescent="0.2">
      <c r="A116" s="35" t="s">
        <v>65</v>
      </c>
      <c r="B116" s="123" t="s">
        <v>78</v>
      </c>
      <c r="C116" s="124"/>
      <c r="D116" s="124"/>
      <c r="E116" s="124"/>
      <c r="F116" s="125"/>
      <c r="G116" s="161">
        <f>SUM(G117,G124,G131,G138,G145,G152,G159,G166,G173,G180)</f>
        <v>0</v>
      </c>
      <c r="H116" s="161">
        <f>SUM(H117,H124,H131,H138,H145,H152,H159,H166,H173,H180)</f>
        <v>0</v>
      </c>
      <c r="I116" s="42"/>
      <c r="J116" s="29"/>
    </row>
    <row r="117" spans="1:11" ht="12.75" customHeight="1" x14ac:dyDescent="0.2">
      <c r="A117" s="107" t="s">
        <v>66</v>
      </c>
      <c r="B117" s="104" t="s">
        <v>119</v>
      </c>
      <c r="C117" s="179" t="s">
        <v>120</v>
      </c>
      <c r="D117" s="181"/>
      <c r="E117" s="182"/>
      <c r="F117" s="174"/>
      <c r="G117" s="172">
        <f>SUM(G118:G123)</f>
        <v>0</v>
      </c>
      <c r="H117" s="172">
        <f>ROUND(G117*$D$7,2)</f>
        <v>0</v>
      </c>
      <c r="I117" s="104"/>
    </row>
    <row r="118" spans="1:11" x14ac:dyDescent="0.2">
      <c r="A118" s="108"/>
      <c r="B118" s="105"/>
      <c r="C118" s="180" t="s">
        <v>121</v>
      </c>
      <c r="D118" s="44"/>
      <c r="E118" s="45"/>
      <c r="F118" s="40"/>
      <c r="G118" s="174">
        <f t="shared" ref="G118:G123" si="19">ROUND(E118*F118,2)</f>
        <v>0</v>
      </c>
      <c r="H118" s="46"/>
      <c r="I118" s="105"/>
    </row>
    <row r="119" spans="1:11" ht="13.5" customHeight="1" x14ac:dyDescent="0.2">
      <c r="A119" s="108"/>
      <c r="B119" s="105"/>
      <c r="C119" s="180" t="s">
        <v>122</v>
      </c>
      <c r="D119" s="44"/>
      <c r="E119" s="45"/>
      <c r="F119" s="40"/>
      <c r="G119" s="174">
        <f t="shared" si="19"/>
        <v>0</v>
      </c>
      <c r="H119" s="46"/>
      <c r="I119" s="105"/>
    </row>
    <row r="120" spans="1:11" x14ac:dyDescent="0.2">
      <c r="A120" s="108"/>
      <c r="B120" s="105"/>
      <c r="C120" s="180" t="s">
        <v>123</v>
      </c>
      <c r="D120" s="44"/>
      <c r="E120" s="45"/>
      <c r="F120" s="40"/>
      <c r="G120" s="174">
        <f t="shared" si="19"/>
        <v>0</v>
      </c>
      <c r="H120" s="46"/>
      <c r="I120" s="105"/>
    </row>
    <row r="121" spans="1:11" x14ac:dyDescent="0.2">
      <c r="A121" s="108"/>
      <c r="B121" s="105"/>
      <c r="C121" s="180" t="s">
        <v>124</v>
      </c>
      <c r="D121" s="44"/>
      <c r="E121" s="45"/>
      <c r="F121" s="40"/>
      <c r="G121" s="174">
        <f t="shared" si="19"/>
        <v>0</v>
      </c>
      <c r="H121" s="46"/>
      <c r="I121" s="105"/>
    </row>
    <row r="122" spans="1:11" x14ac:dyDescent="0.2">
      <c r="A122" s="108"/>
      <c r="B122" s="105"/>
      <c r="C122" s="46" t="s">
        <v>125</v>
      </c>
      <c r="D122" s="44"/>
      <c r="E122" s="45"/>
      <c r="F122" s="40"/>
      <c r="G122" s="174">
        <f t="shared" si="19"/>
        <v>0</v>
      </c>
      <c r="H122" s="46"/>
      <c r="I122" s="105"/>
    </row>
    <row r="123" spans="1:11" x14ac:dyDescent="0.2">
      <c r="A123" s="109"/>
      <c r="B123" s="106"/>
      <c r="C123" s="46" t="s">
        <v>125</v>
      </c>
      <c r="D123" s="44"/>
      <c r="E123" s="45"/>
      <c r="F123" s="40"/>
      <c r="G123" s="174">
        <f t="shared" si="19"/>
        <v>0</v>
      </c>
      <c r="H123" s="46"/>
      <c r="I123" s="106"/>
    </row>
    <row r="124" spans="1:11" ht="12.75" customHeight="1" x14ac:dyDescent="0.2">
      <c r="A124" s="107" t="s">
        <v>67</v>
      </c>
      <c r="B124" s="104" t="s">
        <v>119</v>
      </c>
      <c r="C124" s="179" t="s">
        <v>120</v>
      </c>
      <c r="D124" s="181"/>
      <c r="E124" s="182"/>
      <c r="F124" s="174"/>
      <c r="G124" s="172">
        <f>SUM(G125:G130)</f>
        <v>0</v>
      </c>
      <c r="H124" s="172">
        <f>ROUND(G124*$D$7,2)</f>
        <v>0</v>
      </c>
      <c r="I124" s="104"/>
    </row>
    <row r="125" spans="1:11" x14ac:dyDescent="0.2">
      <c r="A125" s="108"/>
      <c r="B125" s="105"/>
      <c r="C125" s="180" t="s">
        <v>121</v>
      </c>
      <c r="D125" s="44"/>
      <c r="E125" s="45"/>
      <c r="F125" s="40"/>
      <c r="G125" s="174">
        <f t="shared" ref="G125:G130" si="20">ROUND(E125*F125,2)</f>
        <v>0</v>
      </c>
      <c r="H125" s="46"/>
      <c r="I125" s="105"/>
    </row>
    <row r="126" spans="1:11" x14ac:dyDescent="0.2">
      <c r="A126" s="108"/>
      <c r="B126" s="105"/>
      <c r="C126" s="180" t="s">
        <v>122</v>
      </c>
      <c r="D126" s="44"/>
      <c r="E126" s="45"/>
      <c r="F126" s="40"/>
      <c r="G126" s="174">
        <f t="shared" si="20"/>
        <v>0</v>
      </c>
      <c r="H126" s="46"/>
      <c r="I126" s="105"/>
    </row>
    <row r="127" spans="1:11" x14ac:dyDescent="0.2">
      <c r="A127" s="108"/>
      <c r="B127" s="105"/>
      <c r="C127" s="180" t="s">
        <v>123</v>
      </c>
      <c r="D127" s="44"/>
      <c r="E127" s="45"/>
      <c r="F127" s="40"/>
      <c r="G127" s="174">
        <f t="shared" si="20"/>
        <v>0</v>
      </c>
      <c r="H127" s="46"/>
      <c r="I127" s="105"/>
    </row>
    <row r="128" spans="1:11" x14ac:dyDescent="0.2">
      <c r="A128" s="108"/>
      <c r="B128" s="105"/>
      <c r="C128" s="180" t="s">
        <v>124</v>
      </c>
      <c r="D128" s="44"/>
      <c r="E128" s="45"/>
      <c r="F128" s="40"/>
      <c r="G128" s="174">
        <f t="shared" si="20"/>
        <v>0</v>
      </c>
      <c r="H128" s="46"/>
      <c r="I128" s="105"/>
    </row>
    <row r="129" spans="1:9" x14ac:dyDescent="0.2">
      <c r="A129" s="108"/>
      <c r="B129" s="105"/>
      <c r="C129" s="46" t="s">
        <v>125</v>
      </c>
      <c r="D129" s="44"/>
      <c r="E129" s="45"/>
      <c r="F129" s="40"/>
      <c r="G129" s="174">
        <f t="shared" si="20"/>
        <v>0</v>
      </c>
      <c r="H129" s="46"/>
      <c r="I129" s="105"/>
    </row>
    <row r="130" spans="1:9" x14ac:dyDescent="0.2">
      <c r="A130" s="109"/>
      <c r="B130" s="106"/>
      <c r="C130" s="46" t="s">
        <v>125</v>
      </c>
      <c r="D130" s="44"/>
      <c r="E130" s="45"/>
      <c r="F130" s="40"/>
      <c r="G130" s="174">
        <f t="shared" si="20"/>
        <v>0</v>
      </c>
      <c r="H130" s="46"/>
      <c r="I130" s="106"/>
    </row>
    <row r="131" spans="1:9" ht="12.75" customHeight="1" x14ac:dyDescent="0.2">
      <c r="A131" s="107" t="s">
        <v>68</v>
      </c>
      <c r="B131" s="104" t="s">
        <v>119</v>
      </c>
      <c r="C131" s="179" t="s">
        <v>120</v>
      </c>
      <c r="D131" s="181"/>
      <c r="E131" s="182"/>
      <c r="F131" s="174"/>
      <c r="G131" s="172">
        <f>SUM(G132:G137)</f>
        <v>0</v>
      </c>
      <c r="H131" s="172">
        <f>ROUND(G131*$D$7,2)</f>
        <v>0</v>
      </c>
      <c r="I131" s="104"/>
    </row>
    <row r="132" spans="1:9" x14ac:dyDescent="0.2">
      <c r="A132" s="108"/>
      <c r="B132" s="105"/>
      <c r="C132" s="180" t="s">
        <v>121</v>
      </c>
      <c r="D132" s="44"/>
      <c r="E132" s="45"/>
      <c r="F132" s="40"/>
      <c r="G132" s="174">
        <f t="shared" ref="G132:G137" si="21">ROUND(E132*F132,2)</f>
        <v>0</v>
      </c>
      <c r="H132" s="46"/>
      <c r="I132" s="105"/>
    </row>
    <row r="133" spans="1:9" x14ac:dyDescent="0.2">
      <c r="A133" s="108"/>
      <c r="B133" s="105"/>
      <c r="C133" s="180" t="s">
        <v>122</v>
      </c>
      <c r="D133" s="44"/>
      <c r="E133" s="45"/>
      <c r="F133" s="40"/>
      <c r="G133" s="174">
        <f t="shared" si="21"/>
        <v>0</v>
      </c>
      <c r="H133" s="46"/>
      <c r="I133" s="105"/>
    </row>
    <row r="134" spans="1:9" x14ac:dyDescent="0.2">
      <c r="A134" s="108"/>
      <c r="B134" s="105"/>
      <c r="C134" s="180" t="s">
        <v>123</v>
      </c>
      <c r="D134" s="44"/>
      <c r="E134" s="45"/>
      <c r="F134" s="40"/>
      <c r="G134" s="174">
        <f t="shared" si="21"/>
        <v>0</v>
      </c>
      <c r="H134" s="46"/>
      <c r="I134" s="105"/>
    </row>
    <row r="135" spans="1:9" x14ac:dyDescent="0.2">
      <c r="A135" s="108"/>
      <c r="B135" s="105"/>
      <c r="C135" s="180" t="s">
        <v>124</v>
      </c>
      <c r="D135" s="44"/>
      <c r="E135" s="45"/>
      <c r="F135" s="40"/>
      <c r="G135" s="174">
        <f t="shared" si="21"/>
        <v>0</v>
      </c>
      <c r="H135" s="46"/>
      <c r="I135" s="105"/>
    </row>
    <row r="136" spans="1:9" x14ac:dyDescent="0.2">
      <c r="A136" s="108"/>
      <c r="B136" s="105"/>
      <c r="C136" s="46" t="s">
        <v>125</v>
      </c>
      <c r="D136" s="44"/>
      <c r="E136" s="45"/>
      <c r="F136" s="40"/>
      <c r="G136" s="174">
        <f t="shared" si="21"/>
        <v>0</v>
      </c>
      <c r="H136" s="46"/>
      <c r="I136" s="105"/>
    </row>
    <row r="137" spans="1:9" x14ac:dyDescent="0.2">
      <c r="A137" s="109"/>
      <c r="B137" s="106"/>
      <c r="C137" s="46" t="s">
        <v>125</v>
      </c>
      <c r="D137" s="44"/>
      <c r="E137" s="45"/>
      <c r="F137" s="40"/>
      <c r="G137" s="174">
        <f t="shared" si="21"/>
        <v>0</v>
      </c>
      <c r="H137" s="46"/>
      <c r="I137" s="106"/>
    </row>
    <row r="138" spans="1:9" ht="12.75" customHeight="1" x14ac:dyDescent="0.2">
      <c r="A138" s="107" t="s">
        <v>69</v>
      </c>
      <c r="B138" s="104" t="s">
        <v>119</v>
      </c>
      <c r="C138" s="179" t="s">
        <v>120</v>
      </c>
      <c r="D138" s="181"/>
      <c r="E138" s="182"/>
      <c r="F138" s="174"/>
      <c r="G138" s="172">
        <f>SUM(G139:G144)</f>
        <v>0</v>
      </c>
      <c r="H138" s="172">
        <f>ROUND(G138*$D$7,2)</f>
        <v>0</v>
      </c>
      <c r="I138" s="104"/>
    </row>
    <row r="139" spans="1:9" ht="12.75" customHeight="1" x14ac:dyDescent="0.2">
      <c r="A139" s="108"/>
      <c r="B139" s="105"/>
      <c r="C139" s="180" t="s">
        <v>121</v>
      </c>
      <c r="D139" s="44"/>
      <c r="E139" s="45"/>
      <c r="F139" s="40"/>
      <c r="G139" s="174">
        <f t="shared" ref="G139:G144" si="22">ROUND(E139*F139,2)</f>
        <v>0</v>
      </c>
      <c r="H139" s="46"/>
      <c r="I139" s="105"/>
    </row>
    <row r="140" spans="1:9" ht="12.75" customHeight="1" x14ac:dyDescent="0.2">
      <c r="A140" s="108"/>
      <c r="B140" s="105"/>
      <c r="C140" s="180" t="s">
        <v>122</v>
      </c>
      <c r="D140" s="44"/>
      <c r="E140" s="45"/>
      <c r="F140" s="40"/>
      <c r="G140" s="174">
        <f t="shared" si="22"/>
        <v>0</v>
      </c>
      <c r="H140" s="46"/>
      <c r="I140" s="105"/>
    </row>
    <row r="141" spans="1:9" ht="12.75" customHeight="1" x14ac:dyDescent="0.2">
      <c r="A141" s="108"/>
      <c r="B141" s="105"/>
      <c r="C141" s="180" t="s">
        <v>123</v>
      </c>
      <c r="D141" s="44"/>
      <c r="E141" s="45"/>
      <c r="F141" s="40"/>
      <c r="G141" s="174">
        <f t="shared" si="22"/>
        <v>0</v>
      </c>
      <c r="H141" s="46"/>
      <c r="I141" s="105"/>
    </row>
    <row r="142" spans="1:9" ht="12.75" customHeight="1" x14ac:dyDescent="0.2">
      <c r="A142" s="108"/>
      <c r="B142" s="105"/>
      <c r="C142" s="180" t="s">
        <v>124</v>
      </c>
      <c r="D142" s="44"/>
      <c r="E142" s="45"/>
      <c r="F142" s="40"/>
      <c r="G142" s="174">
        <f t="shared" si="22"/>
        <v>0</v>
      </c>
      <c r="H142" s="46"/>
      <c r="I142" s="105"/>
    </row>
    <row r="143" spans="1:9" ht="12.75" customHeight="1" x14ac:dyDescent="0.2">
      <c r="A143" s="108"/>
      <c r="B143" s="105"/>
      <c r="C143" s="46" t="s">
        <v>125</v>
      </c>
      <c r="D143" s="44"/>
      <c r="E143" s="45"/>
      <c r="F143" s="40"/>
      <c r="G143" s="174">
        <f t="shared" si="22"/>
        <v>0</v>
      </c>
      <c r="H143" s="46"/>
      <c r="I143" s="105"/>
    </row>
    <row r="144" spans="1:9" ht="12.75" customHeight="1" x14ac:dyDescent="0.2">
      <c r="A144" s="109"/>
      <c r="B144" s="106"/>
      <c r="C144" s="46" t="s">
        <v>125</v>
      </c>
      <c r="D144" s="44"/>
      <c r="E144" s="45"/>
      <c r="F144" s="40"/>
      <c r="G144" s="174">
        <f t="shared" si="22"/>
        <v>0</v>
      </c>
      <c r="H144" s="46"/>
      <c r="I144" s="106"/>
    </row>
    <row r="145" spans="1:19" ht="12.75" customHeight="1" x14ac:dyDescent="0.2">
      <c r="A145" s="107" t="s">
        <v>70</v>
      </c>
      <c r="B145" s="104" t="s">
        <v>119</v>
      </c>
      <c r="C145" s="179" t="s">
        <v>120</v>
      </c>
      <c r="D145" s="181"/>
      <c r="E145" s="182"/>
      <c r="F145" s="174"/>
      <c r="G145" s="172">
        <f>SUM(G146:G151)</f>
        <v>0</v>
      </c>
      <c r="H145" s="172">
        <f>ROUND(G145*$D$7,2)</f>
        <v>0</v>
      </c>
      <c r="I145" s="104"/>
    </row>
    <row r="146" spans="1:19" ht="12.75" customHeight="1" x14ac:dyDescent="0.2">
      <c r="A146" s="108"/>
      <c r="B146" s="105"/>
      <c r="C146" s="180" t="s">
        <v>121</v>
      </c>
      <c r="D146" s="44"/>
      <c r="E146" s="45"/>
      <c r="F146" s="40"/>
      <c r="G146" s="174">
        <f t="shared" ref="G146:G151" si="23">ROUND(E146*F146,2)</f>
        <v>0</v>
      </c>
      <c r="H146" s="46"/>
      <c r="I146" s="105"/>
    </row>
    <row r="147" spans="1:19" ht="12.75" customHeight="1" x14ac:dyDescent="0.2">
      <c r="A147" s="108"/>
      <c r="B147" s="105"/>
      <c r="C147" s="180" t="s">
        <v>122</v>
      </c>
      <c r="D147" s="44"/>
      <c r="E147" s="45"/>
      <c r="F147" s="40"/>
      <c r="G147" s="174">
        <f t="shared" si="23"/>
        <v>0</v>
      </c>
      <c r="H147" s="46"/>
      <c r="I147" s="105"/>
    </row>
    <row r="148" spans="1:19" ht="12.75" customHeight="1" x14ac:dyDescent="0.2">
      <c r="A148" s="108"/>
      <c r="B148" s="105"/>
      <c r="C148" s="180" t="s">
        <v>123</v>
      </c>
      <c r="D148" s="44"/>
      <c r="E148" s="45"/>
      <c r="F148" s="40"/>
      <c r="G148" s="174">
        <f t="shared" si="23"/>
        <v>0</v>
      </c>
      <c r="H148" s="46"/>
      <c r="I148" s="105"/>
    </row>
    <row r="149" spans="1:19" ht="12.75" customHeight="1" x14ac:dyDescent="0.2">
      <c r="A149" s="108"/>
      <c r="B149" s="105"/>
      <c r="C149" s="180" t="s">
        <v>124</v>
      </c>
      <c r="D149" s="44"/>
      <c r="E149" s="45"/>
      <c r="F149" s="40"/>
      <c r="G149" s="174">
        <f t="shared" si="23"/>
        <v>0</v>
      </c>
      <c r="H149" s="46"/>
      <c r="I149" s="105"/>
    </row>
    <row r="150" spans="1:19" ht="12.75" customHeight="1" x14ac:dyDescent="0.2">
      <c r="A150" s="108"/>
      <c r="B150" s="105"/>
      <c r="C150" s="46" t="s">
        <v>125</v>
      </c>
      <c r="D150" s="44"/>
      <c r="E150" s="45"/>
      <c r="F150" s="40"/>
      <c r="G150" s="174">
        <f t="shared" si="23"/>
        <v>0</v>
      </c>
      <c r="H150" s="46"/>
      <c r="I150" s="105"/>
    </row>
    <row r="151" spans="1:19" ht="12.75" customHeight="1" x14ac:dyDescent="0.2">
      <c r="A151" s="109"/>
      <c r="B151" s="106"/>
      <c r="C151" s="46" t="s">
        <v>125</v>
      </c>
      <c r="D151" s="44"/>
      <c r="E151" s="45"/>
      <c r="F151" s="40"/>
      <c r="G151" s="174">
        <f t="shared" si="23"/>
        <v>0</v>
      </c>
      <c r="H151" s="46"/>
      <c r="I151" s="106"/>
    </row>
    <row r="152" spans="1:19" ht="12.75" customHeight="1" x14ac:dyDescent="0.25">
      <c r="A152" s="107" t="s">
        <v>72</v>
      </c>
      <c r="B152" s="104" t="s">
        <v>119</v>
      </c>
      <c r="C152" s="179" t="s">
        <v>120</v>
      </c>
      <c r="D152" s="181"/>
      <c r="E152" s="182"/>
      <c r="F152" s="174"/>
      <c r="G152" s="172">
        <f>SUM(G153:G158)</f>
        <v>0</v>
      </c>
      <c r="H152" s="172">
        <f>ROUND(G152*$D$7,2)</f>
        <v>0</v>
      </c>
      <c r="I152" s="104"/>
      <c r="K152"/>
      <c r="L152"/>
      <c r="M152"/>
      <c r="N152"/>
      <c r="O152"/>
      <c r="P152"/>
      <c r="Q152"/>
      <c r="R152"/>
      <c r="S152"/>
    </row>
    <row r="153" spans="1:19" ht="12.75" customHeight="1" x14ac:dyDescent="0.25">
      <c r="A153" s="108"/>
      <c r="B153" s="105"/>
      <c r="C153" s="180" t="s">
        <v>121</v>
      </c>
      <c r="D153" s="44"/>
      <c r="E153" s="45"/>
      <c r="F153" s="40"/>
      <c r="G153" s="174">
        <f t="shared" ref="G153:G158" si="24">ROUND(E153*F153,2)</f>
        <v>0</v>
      </c>
      <c r="H153" s="46"/>
      <c r="I153" s="105"/>
      <c r="K153"/>
      <c r="L153"/>
      <c r="M153"/>
      <c r="N153"/>
      <c r="O153"/>
      <c r="P153"/>
      <c r="Q153"/>
      <c r="R153"/>
      <c r="S153"/>
    </row>
    <row r="154" spans="1:19" ht="12.75" customHeight="1" x14ac:dyDescent="0.25">
      <c r="A154" s="108"/>
      <c r="B154" s="105"/>
      <c r="C154" s="180" t="s">
        <v>122</v>
      </c>
      <c r="D154" s="44"/>
      <c r="E154" s="45"/>
      <c r="F154" s="40"/>
      <c r="G154" s="174">
        <f t="shared" si="24"/>
        <v>0</v>
      </c>
      <c r="H154" s="46"/>
      <c r="I154" s="105"/>
      <c r="K154"/>
      <c r="L154"/>
      <c r="M154"/>
      <c r="N154"/>
      <c r="O154"/>
      <c r="P154"/>
      <c r="Q154"/>
      <c r="R154"/>
      <c r="S154"/>
    </row>
    <row r="155" spans="1:19" ht="12.75" customHeight="1" x14ac:dyDescent="0.25">
      <c r="A155" s="108"/>
      <c r="B155" s="105"/>
      <c r="C155" s="180" t="s">
        <v>123</v>
      </c>
      <c r="D155" s="44"/>
      <c r="E155" s="45"/>
      <c r="F155" s="40"/>
      <c r="G155" s="174">
        <f t="shared" si="24"/>
        <v>0</v>
      </c>
      <c r="H155" s="46"/>
      <c r="I155" s="105"/>
      <c r="K155"/>
      <c r="L155"/>
      <c r="M155"/>
      <c r="N155"/>
      <c r="O155"/>
      <c r="P155"/>
      <c r="Q155"/>
      <c r="R155"/>
      <c r="S155"/>
    </row>
    <row r="156" spans="1:19" ht="12.75" customHeight="1" x14ac:dyDescent="0.25">
      <c r="A156" s="108"/>
      <c r="B156" s="105"/>
      <c r="C156" s="180" t="s">
        <v>124</v>
      </c>
      <c r="D156" s="44"/>
      <c r="E156" s="45"/>
      <c r="F156" s="40"/>
      <c r="G156" s="174">
        <f t="shared" si="24"/>
        <v>0</v>
      </c>
      <c r="H156" s="46"/>
      <c r="I156" s="105"/>
      <c r="K156"/>
      <c r="L156"/>
      <c r="M156"/>
      <c r="N156"/>
      <c r="O156"/>
      <c r="P156"/>
      <c r="Q156"/>
      <c r="R156"/>
      <c r="S156"/>
    </row>
    <row r="157" spans="1:19" ht="12.75" customHeight="1" x14ac:dyDescent="0.25">
      <c r="A157" s="108"/>
      <c r="B157" s="105"/>
      <c r="C157" s="46" t="s">
        <v>125</v>
      </c>
      <c r="D157" s="44"/>
      <c r="E157" s="45"/>
      <c r="F157" s="40"/>
      <c r="G157" s="174">
        <f t="shared" si="24"/>
        <v>0</v>
      </c>
      <c r="H157" s="46"/>
      <c r="I157" s="105"/>
      <c r="K157"/>
      <c r="L157"/>
      <c r="M157"/>
      <c r="N157"/>
      <c r="O157"/>
      <c r="P157"/>
      <c r="Q157"/>
      <c r="R157"/>
      <c r="S157"/>
    </row>
    <row r="158" spans="1:19" ht="12.75" customHeight="1" x14ac:dyDescent="0.25">
      <c r="A158" s="109"/>
      <c r="B158" s="106"/>
      <c r="C158" s="46" t="s">
        <v>125</v>
      </c>
      <c r="D158" s="44"/>
      <c r="E158" s="45"/>
      <c r="F158" s="40"/>
      <c r="G158" s="174">
        <f t="shared" si="24"/>
        <v>0</v>
      </c>
      <c r="H158" s="46"/>
      <c r="I158" s="106"/>
      <c r="K158"/>
      <c r="L158"/>
      <c r="M158"/>
      <c r="N158"/>
      <c r="O158"/>
      <c r="P158"/>
      <c r="Q158"/>
      <c r="R158"/>
      <c r="S158"/>
    </row>
    <row r="159" spans="1:19" ht="12.75" customHeight="1" x14ac:dyDescent="0.25">
      <c r="A159" s="107" t="s">
        <v>73</v>
      </c>
      <c r="B159" s="104" t="s">
        <v>119</v>
      </c>
      <c r="C159" s="179" t="s">
        <v>120</v>
      </c>
      <c r="D159" s="181"/>
      <c r="E159" s="182"/>
      <c r="F159" s="174"/>
      <c r="G159" s="172">
        <f>SUM(G160:G165)</f>
        <v>0</v>
      </c>
      <c r="H159" s="172">
        <f>ROUND(G159*$D$7,2)</f>
        <v>0</v>
      </c>
      <c r="I159" s="104"/>
      <c r="K159"/>
      <c r="L159"/>
      <c r="M159"/>
      <c r="N159"/>
      <c r="O159"/>
      <c r="P159"/>
      <c r="Q159"/>
      <c r="R159"/>
      <c r="S159"/>
    </row>
    <row r="160" spans="1:19" ht="12.75" customHeight="1" x14ac:dyDescent="0.25">
      <c r="A160" s="108"/>
      <c r="B160" s="105"/>
      <c r="C160" s="180" t="s">
        <v>121</v>
      </c>
      <c r="D160" s="44"/>
      <c r="E160" s="45"/>
      <c r="F160" s="40"/>
      <c r="G160" s="174">
        <f t="shared" ref="G160:G165" si="25">ROUND(E160*F160,2)</f>
        <v>0</v>
      </c>
      <c r="H160" s="46"/>
      <c r="I160" s="105"/>
      <c r="K160"/>
      <c r="L160"/>
      <c r="M160"/>
      <c r="N160"/>
      <c r="O160"/>
      <c r="P160"/>
      <c r="Q160"/>
      <c r="R160"/>
      <c r="S160"/>
    </row>
    <row r="161" spans="1:19" ht="12.75" customHeight="1" x14ac:dyDescent="0.25">
      <c r="A161" s="108"/>
      <c r="B161" s="105"/>
      <c r="C161" s="180" t="s">
        <v>122</v>
      </c>
      <c r="D161" s="44"/>
      <c r="E161" s="45"/>
      <c r="F161" s="40"/>
      <c r="G161" s="174">
        <f t="shared" si="25"/>
        <v>0</v>
      </c>
      <c r="H161" s="46"/>
      <c r="I161" s="105"/>
      <c r="K161"/>
      <c r="L161"/>
      <c r="M161"/>
      <c r="N161"/>
      <c r="O161"/>
      <c r="P161"/>
      <c r="Q161"/>
      <c r="R161"/>
      <c r="S161"/>
    </row>
    <row r="162" spans="1:19" ht="12.75" customHeight="1" x14ac:dyDescent="0.25">
      <c r="A162" s="108"/>
      <c r="B162" s="105"/>
      <c r="C162" s="180" t="s">
        <v>123</v>
      </c>
      <c r="D162" s="44"/>
      <c r="E162" s="45"/>
      <c r="F162" s="40"/>
      <c r="G162" s="174">
        <f t="shared" si="25"/>
        <v>0</v>
      </c>
      <c r="H162" s="46"/>
      <c r="I162" s="105"/>
      <c r="K162"/>
      <c r="L162"/>
      <c r="M162"/>
      <c r="N162"/>
      <c r="O162"/>
      <c r="P162"/>
      <c r="Q162"/>
      <c r="R162"/>
      <c r="S162"/>
    </row>
    <row r="163" spans="1:19" ht="12.75" customHeight="1" x14ac:dyDescent="0.25">
      <c r="A163" s="108"/>
      <c r="B163" s="105"/>
      <c r="C163" s="180" t="s">
        <v>124</v>
      </c>
      <c r="D163" s="44"/>
      <c r="E163" s="45"/>
      <c r="F163" s="40"/>
      <c r="G163" s="174">
        <f t="shared" si="25"/>
        <v>0</v>
      </c>
      <c r="H163" s="46"/>
      <c r="I163" s="105"/>
      <c r="K163"/>
      <c r="L163"/>
      <c r="M163"/>
      <c r="N163"/>
      <c r="O163"/>
      <c r="P163"/>
      <c r="Q163"/>
      <c r="R163"/>
      <c r="S163"/>
    </row>
    <row r="164" spans="1:19" ht="12.75" customHeight="1" x14ac:dyDescent="0.25">
      <c r="A164" s="108"/>
      <c r="B164" s="105"/>
      <c r="C164" s="46" t="s">
        <v>125</v>
      </c>
      <c r="D164" s="44"/>
      <c r="E164" s="45"/>
      <c r="F164" s="40"/>
      <c r="G164" s="174">
        <f t="shared" si="25"/>
        <v>0</v>
      </c>
      <c r="H164" s="46"/>
      <c r="I164" s="105"/>
      <c r="K164"/>
      <c r="L164"/>
      <c r="M164"/>
      <c r="N164"/>
      <c r="O164"/>
      <c r="P164"/>
      <c r="Q164"/>
      <c r="R164"/>
      <c r="S164"/>
    </row>
    <row r="165" spans="1:19" ht="12.75" customHeight="1" x14ac:dyDescent="0.25">
      <c r="A165" s="109"/>
      <c r="B165" s="106"/>
      <c r="C165" s="46" t="s">
        <v>125</v>
      </c>
      <c r="D165" s="44"/>
      <c r="E165" s="45"/>
      <c r="F165" s="40"/>
      <c r="G165" s="174">
        <f t="shared" si="25"/>
        <v>0</v>
      </c>
      <c r="H165" s="46"/>
      <c r="I165" s="106"/>
      <c r="K165"/>
      <c r="L165"/>
      <c r="M165"/>
      <c r="N165"/>
      <c r="O165"/>
      <c r="P165"/>
      <c r="Q165"/>
      <c r="R165"/>
      <c r="S165"/>
    </row>
    <row r="166" spans="1:19" ht="12.75" customHeight="1" x14ac:dyDescent="0.25">
      <c r="A166" s="107" t="s">
        <v>74</v>
      </c>
      <c r="B166" s="104" t="s">
        <v>119</v>
      </c>
      <c r="C166" s="179" t="s">
        <v>120</v>
      </c>
      <c r="D166" s="181"/>
      <c r="E166" s="182"/>
      <c r="F166" s="174"/>
      <c r="G166" s="172">
        <f>SUM(G167:G172)</f>
        <v>0</v>
      </c>
      <c r="H166" s="172">
        <f>ROUND(G166*$D$7,2)</f>
        <v>0</v>
      </c>
      <c r="I166" s="104"/>
      <c r="K166"/>
      <c r="L166"/>
      <c r="M166"/>
      <c r="N166"/>
      <c r="O166"/>
      <c r="P166"/>
      <c r="Q166"/>
      <c r="R166"/>
      <c r="S166"/>
    </row>
    <row r="167" spans="1:19" ht="12.75" customHeight="1" x14ac:dyDescent="0.25">
      <c r="A167" s="108"/>
      <c r="B167" s="105"/>
      <c r="C167" s="180" t="s">
        <v>121</v>
      </c>
      <c r="D167" s="44"/>
      <c r="E167" s="45"/>
      <c r="F167" s="40"/>
      <c r="G167" s="174">
        <f t="shared" ref="G167:G172" si="26">ROUND(E167*F167,2)</f>
        <v>0</v>
      </c>
      <c r="H167" s="46"/>
      <c r="I167" s="105"/>
      <c r="K167"/>
      <c r="L167"/>
      <c r="M167"/>
      <c r="N167"/>
      <c r="O167"/>
      <c r="P167"/>
      <c r="Q167"/>
      <c r="R167"/>
      <c r="S167"/>
    </row>
    <row r="168" spans="1:19" ht="12.75" customHeight="1" x14ac:dyDescent="0.25">
      <c r="A168" s="108"/>
      <c r="B168" s="105"/>
      <c r="C168" s="180" t="s">
        <v>122</v>
      </c>
      <c r="D168" s="44"/>
      <c r="E168" s="45"/>
      <c r="F168" s="40"/>
      <c r="G168" s="174">
        <f t="shared" si="26"/>
        <v>0</v>
      </c>
      <c r="H168" s="46"/>
      <c r="I168" s="105"/>
      <c r="K168"/>
      <c r="L168"/>
      <c r="M168"/>
      <c r="N168"/>
      <c r="O168"/>
      <c r="P168"/>
      <c r="Q168"/>
      <c r="R168"/>
      <c r="S168"/>
    </row>
    <row r="169" spans="1:19" ht="12.75" customHeight="1" x14ac:dyDescent="0.25">
      <c r="A169" s="108"/>
      <c r="B169" s="105"/>
      <c r="C169" s="180" t="s">
        <v>123</v>
      </c>
      <c r="D169" s="44"/>
      <c r="E169" s="45"/>
      <c r="F169" s="40"/>
      <c r="G169" s="174">
        <f t="shared" si="26"/>
        <v>0</v>
      </c>
      <c r="H169" s="46"/>
      <c r="I169" s="105"/>
      <c r="K169"/>
      <c r="L169"/>
      <c r="M169"/>
      <c r="N169"/>
      <c r="O169"/>
      <c r="P169"/>
      <c r="Q169"/>
      <c r="R169"/>
      <c r="S169"/>
    </row>
    <row r="170" spans="1:19" ht="12.75" customHeight="1" x14ac:dyDescent="0.25">
      <c r="A170" s="108"/>
      <c r="B170" s="105"/>
      <c r="C170" s="180" t="s">
        <v>124</v>
      </c>
      <c r="D170" s="44"/>
      <c r="E170" s="45"/>
      <c r="F170" s="40"/>
      <c r="G170" s="174">
        <f t="shared" si="26"/>
        <v>0</v>
      </c>
      <c r="H170" s="46"/>
      <c r="I170" s="105"/>
      <c r="K170"/>
      <c r="L170"/>
      <c r="M170"/>
      <c r="N170"/>
      <c r="O170"/>
      <c r="P170"/>
      <c r="Q170"/>
      <c r="R170"/>
      <c r="S170"/>
    </row>
    <row r="171" spans="1:19" ht="12.75" customHeight="1" x14ac:dyDescent="0.25">
      <c r="A171" s="108"/>
      <c r="B171" s="105"/>
      <c r="C171" s="46" t="s">
        <v>125</v>
      </c>
      <c r="D171" s="44"/>
      <c r="E171" s="45"/>
      <c r="F171" s="40"/>
      <c r="G171" s="174">
        <f t="shared" si="26"/>
        <v>0</v>
      </c>
      <c r="H171" s="46"/>
      <c r="I171" s="105"/>
      <c r="K171"/>
      <c r="L171"/>
      <c r="M171"/>
      <c r="N171"/>
      <c r="O171"/>
      <c r="P171"/>
      <c r="Q171"/>
      <c r="R171"/>
      <c r="S171"/>
    </row>
    <row r="172" spans="1:19" ht="12.75" customHeight="1" x14ac:dyDescent="0.25">
      <c r="A172" s="109"/>
      <c r="B172" s="106"/>
      <c r="C172" s="46" t="s">
        <v>125</v>
      </c>
      <c r="D172" s="44"/>
      <c r="E172" s="45"/>
      <c r="F172" s="40"/>
      <c r="G172" s="174">
        <f t="shared" si="26"/>
        <v>0</v>
      </c>
      <c r="H172" s="46"/>
      <c r="I172" s="106"/>
      <c r="K172"/>
      <c r="L172"/>
      <c r="M172"/>
      <c r="N172"/>
      <c r="O172"/>
      <c r="P172"/>
      <c r="Q172"/>
      <c r="R172"/>
      <c r="S172"/>
    </row>
    <row r="173" spans="1:19" ht="12.75" customHeight="1" x14ac:dyDescent="0.25">
      <c r="A173" s="107" t="s">
        <v>75</v>
      </c>
      <c r="B173" s="104" t="s">
        <v>119</v>
      </c>
      <c r="C173" s="179" t="s">
        <v>120</v>
      </c>
      <c r="D173" s="181"/>
      <c r="E173" s="182"/>
      <c r="F173" s="174"/>
      <c r="G173" s="172">
        <f>SUM(G174:G179)</f>
        <v>0</v>
      </c>
      <c r="H173" s="172">
        <f>ROUND(G173*$D$7,2)</f>
        <v>0</v>
      </c>
      <c r="I173" s="104"/>
      <c r="K173"/>
      <c r="L173"/>
      <c r="M173"/>
      <c r="N173"/>
      <c r="O173"/>
      <c r="P173"/>
      <c r="Q173"/>
      <c r="R173"/>
      <c r="S173"/>
    </row>
    <row r="174" spans="1:19" ht="12.75" customHeight="1" x14ac:dyDescent="0.25">
      <c r="A174" s="108"/>
      <c r="B174" s="105"/>
      <c r="C174" s="180" t="s">
        <v>121</v>
      </c>
      <c r="D174" s="44"/>
      <c r="E174" s="45"/>
      <c r="F174" s="40"/>
      <c r="G174" s="174">
        <f t="shared" ref="G174:G179" si="27">ROUND(E174*F174,2)</f>
        <v>0</v>
      </c>
      <c r="H174" s="46"/>
      <c r="I174" s="105"/>
      <c r="K174"/>
      <c r="L174"/>
      <c r="M174"/>
      <c r="N174"/>
      <c r="O174"/>
      <c r="P174"/>
      <c r="Q174"/>
      <c r="R174"/>
      <c r="S174"/>
    </row>
    <row r="175" spans="1:19" ht="12.75" customHeight="1" x14ac:dyDescent="0.25">
      <c r="A175" s="108"/>
      <c r="B175" s="105"/>
      <c r="C175" s="180" t="s">
        <v>122</v>
      </c>
      <c r="D175" s="44"/>
      <c r="E175" s="45"/>
      <c r="F175" s="40"/>
      <c r="G175" s="174">
        <f t="shared" si="27"/>
        <v>0</v>
      </c>
      <c r="H175" s="46"/>
      <c r="I175" s="105"/>
      <c r="K175"/>
      <c r="L175"/>
      <c r="M175"/>
      <c r="N175"/>
      <c r="O175"/>
      <c r="P175"/>
      <c r="Q175"/>
      <c r="R175"/>
      <c r="S175"/>
    </row>
    <row r="176" spans="1:19" ht="12.75" customHeight="1" x14ac:dyDescent="0.25">
      <c r="A176" s="108"/>
      <c r="B176" s="105"/>
      <c r="C176" s="180" t="s">
        <v>123</v>
      </c>
      <c r="D176" s="44"/>
      <c r="E176" s="45"/>
      <c r="F176" s="40"/>
      <c r="G176" s="174">
        <f t="shared" si="27"/>
        <v>0</v>
      </c>
      <c r="H176" s="46"/>
      <c r="I176" s="105"/>
      <c r="K176"/>
      <c r="L176"/>
      <c r="M176"/>
      <c r="N176"/>
      <c r="O176"/>
      <c r="P176"/>
      <c r="Q176"/>
      <c r="R176"/>
      <c r="S176"/>
    </row>
    <row r="177" spans="1:19" ht="12.75" customHeight="1" x14ac:dyDescent="0.25">
      <c r="A177" s="108"/>
      <c r="B177" s="105"/>
      <c r="C177" s="180" t="s">
        <v>124</v>
      </c>
      <c r="D177" s="44"/>
      <c r="E177" s="45"/>
      <c r="F177" s="40"/>
      <c r="G177" s="174">
        <f t="shared" si="27"/>
        <v>0</v>
      </c>
      <c r="H177" s="46"/>
      <c r="I177" s="105"/>
      <c r="K177"/>
      <c r="L177"/>
      <c r="M177"/>
      <c r="N177"/>
      <c r="O177"/>
      <c r="P177"/>
      <c r="Q177"/>
      <c r="R177"/>
      <c r="S177"/>
    </row>
    <row r="178" spans="1:19" ht="12.75" customHeight="1" x14ac:dyDescent="0.25">
      <c r="A178" s="108"/>
      <c r="B178" s="105"/>
      <c r="C178" s="46" t="s">
        <v>125</v>
      </c>
      <c r="D178" s="44"/>
      <c r="E178" s="45"/>
      <c r="F178" s="40"/>
      <c r="G178" s="174">
        <f t="shared" si="27"/>
        <v>0</v>
      </c>
      <c r="H178" s="46"/>
      <c r="I178" s="105"/>
      <c r="K178"/>
      <c r="L178"/>
      <c r="M178"/>
      <c r="N178"/>
      <c r="O178"/>
      <c r="P178"/>
      <c r="Q178"/>
      <c r="R178"/>
      <c r="S178"/>
    </row>
    <row r="179" spans="1:19" ht="12.75" customHeight="1" x14ac:dyDescent="0.25">
      <c r="A179" s="109"/>
      <c r="B179" s="106"/>
      <c r="C179" s="46" t="s">
        <v>125</v>
      </c>
      <c r="D179" s="44"/>
      <c r="E179" s="45"/>
      <c r="F179" s="40"/>
      <c r="G179" s="174">
        <f t="shared" si="27"/>
        <v>0</v>
      </c>
      <c r="H179" s="46"/>
      <c r="I179" s="106"/>
      <c r="K179"/>
      <c r="L179"/>
      <c r="M179"/>
      <c r="N179"/>
      <c r="O179"/>
      <c r="P179"/>
      <c r="Q179"/>
      <c r="R179"/>
      <c r="S179"/>
    </row>
    <row r="180" spans="1:19" ht="12.75" customHeight="1" x14ac:dyDescent="0.25">
      <c r="A180" s="107" t="s">
        <v>76</v>
      </c>
      <c r="B180" s="104" t="s">
        <v>119</v>
      </c>
      <c r="C180" s="179" t="s">
        <v>120</v>
      </c>
      <c r="D180" s="181"/>
      <c r="E180" s="182"/>
      <c r="F180" s="174"/>
      <c r="G180" s="172">
        <f>SUM(G181:G186)</f>
        <v>0</v>
      </c>
      <c r="H180" s="172">
        <f>ROUND(G180*$D$7,2)</f>
        <v>0</v>
      </c>
      <c r="I180" s="104"/>
      <c r="K180"/>
      <c r="L180"/>
      <c r="M180"/>
      <c r="N180"/>
      <c r="O180"/>
      <c r="P180"/>
      <c r="Q180"/>
      <c r="R180"/>
      <c r="S180"/>
    </row>
    <row r="181" spans="1:19" ht="12.75" customHeight="1" x14ac:dyDescent="0.25">
      <c r="A181" s="108"/>
      <c r="B181" s="105"/>
      <c r="C181" s="180" t="s">
        <v>121</v>
      </c>
      <c r="D181" s="44"/>
      <c r="E181" s="45"/>
      <c r="F181" s="40"/>
      <c r="G181" s="174">
        <f t="shared" ref="G181:G186" si="28">ROUND(E181*F181,2)</f>
        <v>0</v>
      </c>
      <c r="H181" s="46"/>
      <c r="I181" s="105"/>
      <c r="K181"/>
      <c r="L181"/>
      <c r="M181"/>
      <c r="N181"/>
      <c r="O181"/>
      <c r="P181"/>
      <c r="Q181"/>
      <c r="R181"/>
      <c r="S181"/>
    </row>
    <row r="182" spans="1:19" ht="12.75" customHeight="1" x14ac:dyDescent="0.25">
      <c r="A182" s="108"/>
      <c r="B182" s="105"/>
      <c r="C182" s="180" t="s">
        <v>122</v>
      </c>
      <c r="D182" s="44"/>
      <c r="E182" s="45"/>
      <c r="F182" s="40"/>
      <c r="G182" s="174">
        <f t="shared" si="28"/>
        <v>0</v>
      </c>
      <c r="H182" s="46"/>
      <c r="I182" s="105"/>
      <c r="K182"/>
      <c r="L182"/>
      <c r="M182"/>
      <c r="N182"/>
      <c r="O182"/>
      <c r="P182"/>
      <c r="Q182"/>
      <c r="R182"/>
      <c r="S182"/>
    </row>
    <row r="183" spans="1:19" ht="12.75" customHeight="1" x14ac:dyDescent="0.25">
      <c r="A183" s="108"/>
      <c r="B183" s="105"/>
      <c r="C183" s="180" t="s">
        <v>123</v>
      </c>
      <c r="D183" s="44"/>
      <c r="E183" s="45"/>
      <c r="F183" s="40"/>
      <c r="G183" s="174">
        <f t="shared" si="28"/>
        <v>0</v>
      </c>
      <c r="H183" s="46"/>
      <c r="I183" s="105"/>
      <c r="K183"/>
      <c r="L183"/>
      <c r="M183"/>
      <c r="N183"/>
      <c r="O183"/>
      <c r="P183"/>
      <c r="Q183"/>
      <c r="R183"/>
      <c r="S183"/>
    </row>
    <row r="184" spans="1:19" ht="15" x14ac:dyDescent="0.25">
      <c r="A184" s="108"/>
      <c r="B184" s="105"/>
      <c r="C184" s="180" t="s">
        <v>124</v>
      </c>
      <c r="D184" s="44"/>
      <c r="E184" s="45"/>
      <c r="F184" s="40"/>
      <c r="G184" s="174">
        <f t="shared" si="28"/>
        <v>0</v>
      </c>
      <c r="H184" s="46"/>
      <c r="I184" s="105"/>
      <c r="K184"/>
      <c r="L184"/>
      <c r="M184"/>
      <c r="N184"/>
      <c r="O184"/>
      <c r="P184"/>
      <c r="Q184"/>
      <c r="R184"/>
      <c r="S184"/>
    </row>
    <row r="185" spans="1:19" ht="15" x14ac:dyDescent="0.25">
      <c r="A185" s="108"/>
      <c r="B185" s="105"/>
      <c r="C185" s="46" t="s">
        <v>125</v>
      </c>
      <c r="D185" s="44"/>
      <c r="E185" s="45"/>
      <c r="F185" s="40"/>
      <c r="G185" s="174">
        <f t="shared" si="28"/>
        <v>0</v>
      </c>
      <c r="H185" s="46"/>
      <c r="I185" s="105"/>
      <c r="K185"/>
      <c r="L185"/>
      <c r="M185"/>
      <c r="N185"/>
      <c r="O185"/>
      <c r="P185"/>
      <c r="Q185"/>
      <c r="R185"/>
      <c r="S185"/>
    </row>
    <row r="186" spans="1:19" ht="15" x14ac:dyDescent="0.25">
      <c r="A186" s="109"/>
      <c r="B186" s="106"/>
      <c r="C186" s="46" t="s">
        <v>125</v>
      </c>
      <c r="D186" s="44"/>
      <c r="E186" s="45"/>
      <c r="F186" s="40"/>
      <c r="G186" s="174">
        <f t="shared" si="28"/>
        <v>0</v>
      </c>
      <c r="H186" s="46"/>
      <c r="I186" s="106"/>
      <c r="K186"/>
      <c r="L186"/>
      <c r="M186"/>
      <c r="N186"/>
      <c r="O186"/>
      <c r="P186"/>
      <c r="Q186"/>
      <c r="R186"/>
      <c r="S186"/>
    </row>
    <row r="187" spans="1:19" s="59" customFormat="1" ht="15" x14ac:dyDescent="0.25">
      <c r="A187" s="136" t="s">
        <v>43</v>
      </c>
      <c r="B187" s="137"/>
      <c r="C187" s="137"/>
      <c r="D187" s="137"/>
      <c r="E187" s="137"/>
      <c r="F187" s="138"/>
      <c r="G187" s="163">
        <f>G10+G21</f>
        <v>0</v>
      </c>
      <c r="H187" s="163">
        <f>H10+H21</f>
        <v>0</v>
      </c>
      <c r="I187" s="68"/>
      <c r="J187" s="58"/>
      <c r="K187"/>
      <c r="L187"/>
      <c r="M187"/>
      <c r="N187"/>
      <c r="O187"/>
      <c r="P187"/>
      <c r="Q187"/>
      <c r="R187"/>
      <c r="S187"/>
    </row>
    <row r="188" spans="1:19" x14ac:dyDescent="0.2">
      <c r="G188" s="47"/>
      <c r="H188" s="47"/>
    </row>
  </sheetData>
  <sheetProtection algorithmName="SHA-512" hashValue="FISE28FbjIllz9t2c4+5vACtOMawozKU7e13lvNvRL3Vc+HYXui8/3sR8niXJXHTzO38YSMqLRR2DfJ/B+P+LQ==" saltValue="d6NFnqEB7N4lgezAK/Cxxw==" spinCount="100000" sheet="1" formatRows="0"/>
  <mergeCells count="177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D6:I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C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F49"/>
    <mergeCell ref="B50:C50"/>
    <mergeCell ref="B63:C63"/>
    <mergeCell ref="B64:C64"/>
    <mergeCell ref="B65:F65"/>
    <mergeCell ref="A66:A70"/>
    <mergeCell ref="B66:B70"/>
    <mergeCell ref="D66:D70"/>
    <mergeCell ref="E66:E70"/>
    <mergeCell ref="F66:F70"/>
    <mergeCell ref="B57:C57"/>
    <mergeCell ref="B58:C58"/>
    <mergeCell ref="B59:C59"/>
    <mergeCell ref="B60:C60"/>
    <mergeCell ref="B61:C61"/>
    <mergeCell ref="B62:C62"/>
    <mergeCell ref="G66:G70"/>
    <mergeCell ref="H66:H70"/>
    <mergeCell ref="I66:I70"/>
    <mergeCell ref="A71:A75"/>
    <mergeCell ref="B71:B75"/>
    <mergeCell ref="D71:D75"/>
    <mergeCell ref="E71:E75"/>
    <mergeCell ref="F71:F75"/>
    <mergeCell ref="G71:G75"/>
    <mergeCell ref="H71:H75"/>
    <mergeCell ref="I71:I75"/>
    <mergeCell ref="A76:A80"/>
    <mergeCell ref="B76:B80"/>
    <mergeCell ref="D76:D80"/>
    <mergeCell ref="E76:E80"/>
    <mergeCell ref="F76:F80"/>
    <mergeCell ref="G76:G80"/>
    <mergeCell ref="H76:H80"/>
    <mergeCell ref="I76:I80"/>
    <mergeCell ref="H81:H85"/>
    <mergeCell ref="I81:I85"/>
    <mergeCell ref="A86:A90"/>
    <mergeCell ref="B86:B90"/>
    <mergeCell ref="D86:D90"/>
    <mergeCell ref="E86:E90"/>
    <mergeCell ref="F86:F90"/>
    <mergeCell ref="G86:G90"/>
    <mergeCell ref="H86:H90"/>
    <mergeCell ref="I86:I90"/>
    <mergeCell ref="A81:A85"/>
    <mergeCell ref="B81:B85"/>
    <mergeCell ref="D81:D85"/>
    <mergeCell ref="E81:E85"/>
    <mergeCell ref="F81:F85"/>
    <mergeCell ref="G81:G85"/>
    <mergeCell ref="H91:H95"/>
    <mergeCell ref="I91:I95"/>
    <mergeCell ref="A96:A100"/>
    <mergeCell ref="B96:B100"/>
    <mergeCell ref="D96:D100"/>
    <mergeCell ref="E96:E100"/>
    <mergeCell ref="F96:F100"/>
    <mergeCell ref="G96:G100"/>
    <mergeCell ref="H96:H100"/>
    <mergeCell ref="I96:I100"/>
    <mergeCell ref="A91:A95"/>
    <mergeCell ref="B91:B95"/>
    <mergeCell ref="D91:D95"/>
    <mergeCell ref="E91:E95"/>
    <mergeCell ref="F91:F95"/>
    <mergeCell ref="G91:G95"/>
    <mergeCell ref="H101:H105"/>
    <mergeCell ref="I101:I105"/>
    <mergeCell ref="A106:A110"/>
    <mergeCell ref="B106:B110"/>
    <mergeCell ref="D106:D110"/>
    <mergeCell ref="E106:E110"/>
    <mergeCell ref="F106:F110"/>
    <mergeCell ref="G106:G110"/>
    <mergeCell ref="H106:H110"/>
    <mergeCell ref="I106:I110"/>
    <mergeCell ref="A101:A105"/>
    <mergeCell ref="B101:B105"/>
    <mergeCell ref="D101:D105"/>
    <mergeCell ref="E101:E105"/>
    <mergeCell ref="F101:F105"/>
    <mergeCell ref="G101:G105"/>
    <mergeCell ref="A124:A130"/>
    <mergeCell ref="B124:B130"/>
    <mergeCell ref="I124:I130"/>
    <mergeCell ref="A131:A137"/>
    <mergeCell ref="B131:B137"/>
    <mergeCell ref="I131:I137"/>
    <mergeCell ref="H111:H115"/>
    <mergeCell ref="I111:I115"/>
    <mergeCell ref="B116:F116"/>
    <mergeCell ref="A117:A123"/>
    <mergeCell ref="B117:B123"/>
    <mergeCell ref="I117:I123"/>
    <mergeCell ref="A111:A115"/>
    <mergeCell ref="B111:B115"/>
    <mergeCell ref="D111:D115"/>
    <mergeCell ref="E111:E115"/>
    <mergeCell ref="F111:F115"/>
    <mergeCell ref="G111:G115"/>
    <mergeCell ref="A152:A158"/>
    <mergeCell ref="B152:B158"/>
    <mergeCell ref="I152:I158"/>
    <mergeCell ref="A159:A165"/>
    <mergeCell ref="B159:B165"/>
    <mergeCell ref="I159:I165"/>
    <mergeCell ref="A138:A144"/>
    <mergeCell ref="B138:B144"/>
    <mergeCell ref="I138:I144"/>
    <mergeCell ref="A145:A151"/>
    <mergeCell ref="B145:B151"/>
    <mergeCell ref="I145:I151"/>
    <mergeCell ref="A180:A186"/>
    <mergeCell ref="B180:B186"/>
    <mergeCell ref="I180:I186"/>
    <mergeCell ref="A187:F187"/>
    <mergeCell ref="A166:A172"/>
    <mergeCell ref="B166:B172"/>
    <mergeCell ref="I166:I172"/>
    <mergeCell ref="A173:A179"/>
    <mergeCell ref="B173:B179"/>
    <mergeCell ref="I173:I179"/>
  </mergeCells>
  <conditionalFormatting sqref="L10:L20">
    <cfRule type="duplicateValues" dxfId="9" priority="1"/>
  </conditionalFormatting>
  <dataValidations count="9"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66:I115"/>
    <dataValidation type="list" allowBlank="1" showInputMessage="1" showErrorMessage="1" sqref="D1:I1">
      <formula1>"Moksliniai tyrimai, Eksperimentinė plėtra"</formula1>
    </dataValidation>
    <dataValidation allowBlank="1" showErrorMessage="1" sqref="F66:F115"/>
    <dataValidation allowBlank="1" showInputMessage="1" showErrorMessage="1" prompt="Įveskite vienos pareigybės darbuotojų fizinio rodiklio pasiekimui skiriamą darbo laiką valandomis." sqref="E66:E115"/>
    <dataValidation type="list" allowBlank="1" showInputMessage="1" showErrorMessage="1" prompt="Pasirinkite finansavimo intensyvumą, vadovaudamiesi Aprašo 73 punktu" sqref="D7">
      <formula1>"15%,50%"</formula1>
    </dataValidation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70" max="17" man="1"/>
    <brk id="115" max="17" man="1"/>
    <brk id="158" max="17" man="1"/>
  </rowBreaks>
  <colBreaks count="1" manualBreakCount="1">
    <brk id="9" max="20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>
    <pageSetUpPr fitToPage="1"/>
  </sheetPr>
  <dimension ref="A1:F12"/>
  <sheetViews>
    <sheetView tabSelected="1" zoomScaleNormal="100" workbookViewId="0"/>
  </sheetViews>
  <sheetFormatPr defaultColWidth="9.140625" defaultRowHeight="15.75" x14ac:dyDescent="0.25"/>
  <cols>
    <col min="1" max="1" width="3.28515625" style="1" customWidth="1"/>
    <col min="2" max="2" width="9.85546875" style="1" customWidth="1"/>
    <col min="3" max="3" width="62.7109375" style="1" customWidth="1"/>
    <col min="4" max="4" width="12.42578125" style="1" customWidth="1"/>
    <col min="5" max="5" width="10.7109375" style="1" customWidth="1"/>
    <col min="6" max="6" width="14.85546875" style="1" customWidth="1"/>
    <col min="7" max="7" width="9.140625" style="1"/>
    <col min="8" max="8" width="64.5703125" style="1" customWidth="1"/>
    <col min="9" max="16384" width="9.140625" style="1"/>
  </cols>
  <sheetData>
    <row r="1" spans="1:6" ht="61.5" customHeight="1" x14ac:dyDescent="0.25">
      <c r="D1" s="94" t="s">
        <v>144</v>
      </c>
      <c r="E1" s="94"/>
      <c r="F1" s="94"/>
    </row>
    <row r="2" spans="1:6" ht="16.5" customHeight="1" thickBot="1" x14ac:dyDescent="0.3">
      <c r="A2" s="5"/>
      <c r="B2" s="5"/>
      <c r="C2" s="5"/>
      <c r="D2" s="5"/>
      <c r="E2" s="5"/>
      <c r="F2" s="5"/>
    </row>
    <row r="3" spans="1:6" ht="16.5" thickTop="1" x14ac:dyDescent="0.25">
      <c r="A3" s="98" t="s">
        <v>87</v>
      </c>
      <c r="B3" s="98"/>
      <c r="C3" s="98"/>
      <c r="D3" s="98"/>
      <c r="E3" s="98"/>
      <c r="F3" s="98"/>
    </row>
    <row r="4" spans="1:6" x14ac:dyDescent="0.25">
      <c r="A4" s="2"/>
      <c r="B4" s="2"/>
      <c r="C4" s="2"/>
      <c r="D4" s="2"/>
    </row>
    <row r="5" spans="1:6" ht="63.75" customHeight="1" x14ac:dyDescent="0.25">
      <c r="A5" s="3">
        <v>1</v>
      </c>
      <c r="B5" s="96" t="s">
        <v>153</v>
      </c>
      <c r="C5" s="96"/>
      <c r="D5" s="96"/>
      <c r="E5" s="96"/>
      <c r="F5" s="96"/>
    </row>
    <row r="6" spans="1:6" x14ac:dyDescent="0.25">
      <c r="A6" s="3">
        <v>2</v>
      </c>
      <c r="B6" s="95" t="s">
        <v>88</v>
      </c>
      <c r="C6" s="95"/>
      <c r="D6" s="95"/>
      <c r="E6" s="95"/>
      <c r="F6" s="95"/>
    </row>
    <row r="7" spans="1:6" ht="15.75" customHeight="1" x14ac:dyDescent="0.25">
      <c r="A7" s="3">
        <v>3</v>
      </c>
      <c r="B7" s="99" t="s">
        <v>113</v>
      </c>
      <c r="C7" s="99"/>
      <c r="D7" s="99"/>
      <c r="E7" s="99"/>
      <c r="F7" s="99"/>
    </row>
    <row r="8" spans="1:6" ht="96.75" customHeight="1" x14ac:dyDescent="0.25">
      <c r="A8" s="3">
        <v>4</v>
      </c>
      <c r="B8" s="96" t="s">
        <v>139</v>
      </c>
      <c r="C8" s="96"/>
      <c r="D8" s="96"/>
      <c r="E8" s="96"/>
      <c r="F8" s="96"/>
    </row>
    <row r="9" spans="1:6" ht="34.5" customHeight="1" x14ac:dyDescent="0.25">
      <c r="A9" s="3">
        <v>5</v>
      </c>
      <c r="B9" s="96" t="s">
        <v>126</v>
      </c>
      <c r="C9" s="96"/>
      <c r="D9" s="96"/>
      <c r="E9" s="96"/>
      <c r="F9" s="96"/>
    </row>
    <row r="10" spans="1:6" ht="34.5" customHeight="1" x14ac:dyDescent="0.25">
      <c r="A10" s="3">
        <v>6</v>
      </c>
      <c r="B10" s="96" t="s">
        <v>137</v>
      </c>
      <c r="C10" s="96"/>
      <c r="D10" s="96"/>
      <c r="E10" s="96"/>
      <c r="F10" s="96"/>
    </row>
    <row r="11" spans="1:6" ht="34.5" customHeight="1" thickBot="1" x14ac:dyDescent="0.3">
      <c r="A11" s="4">
        <v>7</v>
      </c>
      <c r="B11" s="97" t="s">
        <v>143</v>
      </c>
      <c r="C11" s="97"/>
      <c r="D11" s="97"/>
      <c r="E11" s="97"/>
      <c r="F11" s="97"/>
    </row>
    <row r="12" spans="1:6" ht="16.5" thickTop="1" x14ac:dyDescent="0.25">
      <c r="A12" s="2"/>
      <c r="B12" s="2"/>
      <c r="C12" s="2"/>
      <c r="D12" s="2"/>
    </row>
  </sheetData>
  <sheetProtection algorithmName="SHA-512" hashValue="PZoL6aK1KXTjEvo32WmeM7wixnIxaS5Zp7t95+YXkc2+MzztfLRCypMDQEY0/Q/jQepBmCS1ILpJmab1noAAtw==" saltValue="wiomp/Gd3ncMQXnCdcSuhA==" spinCount="100000" sheet="1" objects="1" scenarios="1"/>
  <mergeCells count="9">
    <mergeCell ref="D1:F1"/>
    <mergeCell ref="B6:F6"/>
    <mergeCell ref="B9:F9"/>
    <mergeCell ref="B11:F11"/>
    <mergeCell ref="A3:F3"/>
    <mergeCell ref="B5:F5"/>
    <mergeCell ref="B7:F7"/>
    <mergeCell ref="B8:F8"/>
    <mergeCell ref="B10:F10"/>
  </mergeCells>
  <pageMargins left="0.7" right="0.7" top="0.75" bottom="0.75" header="0.3" footer="0.3"/>
  <pageSetup paperSize="9" scale="76" fitToHeight="0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5">
    <tabColor rgb="FF92D050"/>
    <pageSetUpPr fitToPage="1"/>
  </sheetPr>
  <dimension ref="A1:S188"/>
  <sheetViews>
    <sheetView zoomScaleNormal="100" zoomScaleSheetLayoutView="100" workbookViewId="0">
      <pane ySplit="9" topLeftCell="A16" activePane="bottomLeft" state="frozen"/>
      <selection activeCell="B35" sqref="B35:C35"/>
      <selection pane="bottomLeft" activeCell="B35" sqref="B35:C35"/>
    </sheetView>
  </sheetViews>
  <sheetFormatPr defaultColWidth="9.140625" defaultRowHeight="12.75" x14ac:dyDescent="0.2"/>
  <cols>
    <col min="1" max="1" width="5.5703125" style="23" customWidth="1"/>
    <col min="2" max="2" width="26.140625" style="23" customWidth="1"/>
    <col min="3" max="3" width="28.5703125" style="23" customWidth="1"/>
    <col min="4" max="4" width="12.7109375" style="23" bestFit="1" customWidth="1"/>
    <col min="5" max="5" width="8.140625" style="23" customWidth="1"/>
    <col min="6" max="6" width="12.7109375" style="23" customWidth="1"/>
    <col min="7" max="7" width="18.42578125" style="23" customWidth="1"/>
    <col min="8" max="8" width="16.5703125" style="23" customWidth="1"/>
    <col min="9" max="9" width="34.28515625" style="23" customWidth="1"/>
    <col min="10" max="10" width="1.5703125" style="23" customWidth="1"/>
    <col min="11" max="11" width="22.5703125" style="23" customWidth="1"/>
    <col min="12" max="12" width="16.5703125" style="23" customWidth="1"/>
    <col min="13" max="13" width="15.28515625" style="23" customWidth="1"/>
    <col min="14" max="14" width="10" style="23" customWidth="1"/>
    <col min="15" max="15" width="11.7109375" style="23" customWidth="1"/>
    <col min="16" max="16" width="14" style="23" customWidth="1"/>
    <col min="17" max="17" width="15" style="23" customWidth="1"/>
    <col min="18" max="18" width="22.42578125" style="23" customWidth="1"/>
    <col min="19" max="16384" width="9.140625" style="23"/>
  </cols>
  <sheetData>
    <row r="1" spans="1:10" hidden="1" x14ac:dyDescent="0.2">
      <c r="A1" s="60"/>
      <c r="B1" s="60"/>
      <c r="C1" s="60" t="s">
        <v>85</v>
      </c>
      <c r="D1" s="103"/>
      <c r="E1" s="103"/>
      <c r="F1" s="103"/>
      <c r="G1" s="103"/>
      <c r="H1" s="103"/>
      <c r="I1" s="103"/>
      <c r="J1" s="22"/>
    </row>
    <row r="2" spans="1:10" ht="13.5" customHeight="1" x14ac:dyDescent="0.2">
      <c r="A2" s="71"/>
      <c r="B2" s="71"/>
      <c r="C2" s="71" t="s">
        <v>82</v>
      </c>
      <c r="D2" s="72"/>
      <c r="E2" s="22"/>
      <c r="F2" s="22"/>
      <c r="G2" s="22"/>
      <c r="H2" s="22"/>
      <c r="I2" s="22"/>
      <c r="J2" s="22"/>
    </row>
    <row r="3" spans="1:10" x14ac:dyDescent="0.2">
      <c r="A3" s="130" t="s">
        <v>71</v>
      </c>
      <c r="B3" s="130"/>
      <c r="C3" s="130"/>
      <c r="D3" s="103"/>
      <c r="E3" s="103"/>
      <c r="F3" s="103"/>
      <c r="G3" s="103"/>
      <c r="H3" s="103"/>
      <c r="I3" s="131"/>
      <c r="J3" s="22"/>
    </row>
    <row r="4" spans="1:10" ht="12.75" customHeight="1" x14ac:dyDescent="0.2">
      <c r="A4" s="71"/>
      <c r="B4" s="71"/>
      <c r="C4" s="71" t="s">
        <v>117</v>
      </c>
      <c r="D4" s="134"/>
      <c r="E4" s="134"/>
      <c r="F4" s="135" t="s">
        <v>118</v>
      </c>
      <c r="G4" s="135"/>
      <c r="H4" s="74"/>
      <c r="I4" s="22"/>
      <c r="J4" s="22"/>
    </row>
    <row r="5" spans="1:10" x14ac:dyDescent="0.2">
      <c r="A5" s="130" t="s">
        <v>116</v>
      </c>
      <c r="B5" s="130"/>
      <c r="C5" s="130"/>
      <c r="D5" s="133"/>
      <c r="E5" s="133"/>
      <c r="F5" s="133"/>
      <c r="G5" s="133"/>
      <c r="H5" s="133"/>
      <c r="I5" s="103"/>
      <c r="J5" s="22"/>
    </row>
    <row r="6" spans="1:10" x14ac:dyDescent="0.2">
      <c r="A6" s="71"/>
      <c r="B6" s="71"/>
      <c r="C6" s="71" t="s">
        <v>178</v>
      </c>
      <c r="D6" s="133"/>
      <c r="E6" s="133"/>
      <c r="F6" s="133"/>
      <c r="G6" s="133"/>
      <c r="H6" s="133"/>
      <c r="I6" s="133"/>
      <c r="J6" s="22"/>
    </row>
    <row r="7" spans="1:10" x14ac:dyDescent="0.2">
      <c r="A7" s="71"/>
      <c r="B7" s="71"/>
      <c r="C7" s="71" t="s">
        <v>86</v>
      </c>
      <c r="D7" s="93"/>
      <c r="E7" s="22"/>
      <c r="F7" s="22"/>
      <c r="G7" s="25" t="s">
        <v>130</v>
      </c>
      <c r="H7" s="24" t="s">
        <v>158</v>
      </c>
      <c r="I7" s="22"/>
      <c r="J7" s="22"/>
    </row>
    <row r="8" spans="1:10" ht="6" customHeight="1" x14ac:dyDescent="0.2"/>
    <row r="9" spans="1:10" ht="38.25" x14ac:dyDescent="0.2">
      <c r="A9" s="73" t="s">
        <v>4</v>
      </c>
      <c r="B9" s="132" t="s">
        <v>141</v>
      </c>
      <c r="C9" s="132"/>
      <c r="D9" s="73" t="s">
        <v>1</v>
      </c>
      <c r="E9" s="73" t="s">
        <v>2</v>
      </c>
      <c r="F9" s="73" t="s">
        <v>3</v>
      </c>
      <c r="G9" s="73" t="s">
        <v>84</v>
      </c>
      <c r="H9" s="73" t="s">
        <v>83</v>
      </c>
      <c r="I9" s="73" t="s">
        <v>11</v>
      </c>
      <c r="J9" s="26"/>
    </row>
    <row r="10" spans="1:10" ht="27.75" customHeight="1" x14ac:dyDescent="0.2">
      <c r="A10" s="27">
        <v>4</v>
      </c>
      <c r="B10" s="126" t="s">
        <v>89</v>
      </c>
      <c r="C10" s="126"/>
      <c r="D10" s="126"/>
      <c r="E10" s="126"/>
      <c r="F10" s="126"/>
      <c r="G10" s="163">
        <f>SUM(G11:G20)</f>
        <v>0</v>
      </c>
      <c r="H10" s="163">
        <f>SUM(H11:H20)</f>
        <v>0</v>
      </c>
      <c r="I10" s="28"/>
      <c r="J10" s="29"/>
    </row>
    <row r="11" spans="1:10" x14ac:dyDescent="0.2">
      <c r="A11" s="30" t="s">
        <v>13</v>
      </c>
      <c r="B11" s="122" t="s">
        <v>12</v>
      </c>
      <c r="C11" s="122"/>
      <c r="D11" s="31"/>
      <c r="E11" s="32"/>
      <c r="F11" s="33"/>
      <c r="G11" s="168">
        <f t="shared" ref="G11:G20" si="0">ROUND(E11*F11,2)</f>
        <v>0</v>
      </c>
      <c r="H11" s="168">
        <f t="shared" ref="H11:H64" si="1">ROUND(G11*$D$7,2)</f>
        <v>0</v>
      </c>
      <c r="I11" s="34"/>
      <c r="J11" s="29"/>
    </row>
    <row r="12" spans="1:10" x14ac:dyDescent="0.2">
      <c r="A12" s="30" t="s">
        <v>14</v>
      </c>
      <c r="B12" s="122" t="s">
        <v>12</v>
      </c>
      <c r="C12" s="122"/>
      <c r="D12" s="31"/>
      <c r="E12" s="32"/>
      <c r="F12" s="33"/>
      <c r="G12" s="168">
        <f t="shared" si="0"/>
        <v>0</v>
      </c>
      <c r="H12" s="168">
        <f t="shared" si="1"/>
        <v>0</v>
      </c>
      <c r="I12" s="34"/>
      <c r="J12" s="29"/>
    </row>
    <row r="13" spans="1:10" x14ac:dyDescent="0.2">
      <c r="A13" s="30" t="s">
        <v>15</v>
      </c>
      <c r="B13" s="122" t="s">
        <v>12</v>
      </c>
      <c r="C13" s="122"/>
      <c r="D13" s="31"/>
      <c r="E13" s="32"/>
      <c r="F13" s="33"/>
      <c r="G13" s="168">
        <f t="shared" si="0"/>
        <v>0</v>
      </c>
      <c r="H13" s="168">
        <f t="shared" si="1"/>
        <v>0</v>
      </c>
      <c r="I13" s="34"/>
      <c r="J13" s="29"/>
    </row>
    <row r="14" spans="1:10" x14ac:dyDescent="0.2">
      <c r="A14" s="30" t="s">
        <v>16</v>
      </c>
      <c r="B14" s="122" t="s">
        <v>12</v>
      </c>
      <c r="C14" s="122"/>
      <c r="D14" s="31"/>
      <c r="E14" s="32"/>
      <c r="F14" s="33"/>
      <c r="G14" s="168">
        <f t="shared" si="0"/>
        <v>0</v>
      </c>
      <c r="H14" s="168">
        <f t="shared" si="1"/>
        <v>0</v>
      </c>
      <c r="I14" s="34"/>
      <c r="J14" s="29"/>
    </row>
    <row r="15" spans="1:10" x14ac:dyDescent="0.2">
      <c r="A15" s="30" t="s">
        <v>17</v>
      </c>
      <c r="B15" s="122" t="s">
        <v>12</v>
      </c>
      <c r="C15" s="122"/>
      <c r="D15" s="31"/>
      <c r="E15" s="32"/>
      <c r="F15" s="33"/>
      <c r="G15" s="168">
        <f t="shared" si="0"/>
        <v>0</v>
      </c>
      <c r="H15" s="168">
        <f t="shared" si="1"/>
        <v>0</v>
      </c>
      <c r="I15" s="34"/>
      <c r="J15" s="29"/>
    </row>
    <row r="16" spans="1:10" x14ac:dyDescent="0.2">
      <c r="A16" s="30" t="s">
        <v>18</v>
      </c>
      <c r="B16" s="122" t="s">
        <v>12</v>
      </c>
      <c r="C16" s="122"/>
      <c r="D16" s="31"/>
      <c r="E16" s="32"/>
      <c r="F16" s="33"/>
      <c r="G16" s="168">
        <f t="shared" si="0"/>
        <v>0</v>
      </c>
      <c r="H16" s="168">
        <f t="shared" si="1"/>
        <v>0</v>
      </c>
      <c r="I16" s="34"/>
      <c r="J16" s="29"/>
    </row>
    <row r="17" spans="1:10" x14ac:dyDescent="0.2">
      <c r="A17" s="30" t="s">
        <v>19</v>
      </c>
      <c r="B17" s="122" t="s">
        <v>12</v>
      </c>
      <c r="C17" s="122"/>
      <c r="D17" s="31"/>
      <c r="E17" s="32"/>
      <c r="F17" s="33"/>
      <c r="G17" s="168">
        <f t="shared" si="0"/>
        <v>0</v>
      </c>
      <c r="H17" s="168">
        <f t="shared" si="1"/>
        <v>0</v>
      </c>
      <c r="I17" s="34"/>
      <c r="J17" s="29"/>
    </row>
    <row r="18" spans="1:10" x14ac:dyDescent="0.2">
      <c r="A18" s="30" t="s">
        <v>20</v>
      </c>
      <c r="B18" s="122" t="s">
        <v>12</v>
      </c>
      <c r="C18" s="122"/>
      <c r="D18" s="31"/>
      <c r="E18" s="32"/>
      <c r="F18" s="33"/>
      <c r="G18" s="168">
        <f t="shared" si="0"/>
        <v>0</v>
      </c>
      <c r="H18" s="168">
        <f t="shared" si="1"/>
        <v>0</v>
      </c>
      <c r="I18" s="34"/>
      <c r="J18" s="29"/>
    </row>
    <row r="19" spans="1:10" x14ac:dyDescent="0.2">
      <c r="A19" s="30" t="s">
        <v>21</v>
      </c>
      <c r="B19" s="122" t="s">
        <v>12</v>
      </c>
      <c r="C19" s="122"/>
      <c r="D19" s="31"/>
      <c r="E19" s="32"/>
      <c r="F19" s="33"/>
      <c r="G19" s="168">
        <f t="shared" si="0"/>
        <v>0</v>
      </c>
      <c r="H19" s="168">
        <f t="shared" si="1"/>
        <v>0</v>
      </c>
      <c r="I19" s="34"/>
      <c r="J19" s="29"/>
    </row>
    <row r="20" spans="1:10" x14ac:dyDescent="0.2">
      <c r="A20" s="30" t="s">
        <v>22</v>
      </c>
      <c r="B20" s="122" t="s">
        <v>12</v>
      </c>
      <c r="C20" s="122"/>
      <c r="D20" s="31"/>
      <c r="E20" s="32"/>
      <c r="F20" s="33"/>
      <c r="G20" s="168">
        <f t="shared" si="0"/>
        <v>0</v>
      </c>
      <c r="H20" s="168">
        <f t="shared" si="1"/>
        <v>0</v>
      </c>
      <c r="I20" s="34"/>
      <c r="J20" s="29"/>
    </row>
    <row r="21" spans="1:10" x14ac:dyDescent="0.2">
      <c r="A21" s="27">
        <v>5</v>
      </c>
      <c r="B21" s="126" t="s">
        <v>6</v>
      </c>
      <c r="C21" s="126"/>
      <c r="D21" s="126"/>
      <c r="E21" s="126"/>
      <c r="F21" s="126"/>
      <c r="G21" s="163">
        <f>G22+G33+G49+G65+G116</f>
        <v>0</v>
      </c>
      <c r="H21" s="163">
        <f>H22+H33+H49+H65+H116</f>
        <v>0</v>
      </c>
      <c r="I21" s="28"/>
      <c r="J21" s="29"/>
    </row>
    <row r="22" spans="1:10" x14ac:dyDescent="0.2">
      <c r="A22" s="35" t="s">
        <v>7</v>
      </c>
      <c r="B22" s="127" t="s">
        <v>97</v>
      </c>
      <c r="C22" s="128"/>
      <c r="D22" s="128"/>
      <c r="E22" s="128"/>
      <c r="F22" s="129"/>
      <c r="G22" s="161">
        <f>SUM(G23:G32)</f>
        <v>0</v>
      </c>
      <c r="H22" s="161">
        <f>SUM(H23:H32)</f>
        <v>0</v>
      </c>
      <c r="I22" s="36"/>
      <c r="J22" s="37"/>
    </row>
    <row r="23" spans="1:10" x14ac:dyDescent="0.2">
      <c r="A23" s="30" t="s">
        <v>23</v>
      </c>
      <c r="B23" s="122" t="s">
        <v>54</v>
      </c>
      <c r="C23" s="122"/>
      <c r="D23" s="31"/>
      <c r="E23" s="32"/>
      <c r="F23" s="33"/>
      <c r="G23" s="168">
        <f t="shared" ref="G23:G32" si="2">ROUND(E23*F23,2)</f>
        <v>0</v>
      </c>
      <c r="H23" s="168">
        <f t="shared" si="1"/>
        <v>0</v>
      </c>
      <c r="I23" s="34"/>
      <c r="J23" s="29"/>
    </row>
    <row r="24" spans="1:10" x14ac:dyDescent="0.2">
      <c r="A24" s="30" t="s">
        <v>24</v>
      </c>
      <c r="B24" s="122" t="s">
        <v>54</v>
      </c>
      <c r="C24" s="122"/>
      <c r="D24" s="31"/>
      <c r="E24" s="32"/>
      <c r="F24" s="33"/>
      <c r="G24" s="168">
        <f t="shared" si="2"/>
        <v>0</v>
      </c>
      <c r="H24" s="168">
        <f t="shared" si="1"/>
        <v>0</v>
      </c>
      <c r="I24" s="34"/>
      <c r="J24" s="29"/>
    </row>
    <row r="25" spans="1:10" x14ac:dyDescent="0.2">
      <c r="A25" s="30" t="s">
        <v>25</v>
      </c>
      <c r="B25" s="122" t="s">
        <v>54</v>
      </c>
      <c r="C25" s="122"/>
      <c r="D25" s="31"/>
      <c r="E25" s="32"/>
      <c r="F25" s="33"/>
      <c r="G25" s="168">
        <f t="shared" si="2"/>
        <v>0</v>
      </c>
      <c r="H25" s="168">
        <f t="shared" si="1"/>
        <v>0</v>
      </c>
      <c r="I25" s="34"/>
      <c r="J25" s="29"/>
    </row>
    <row r="26" spans="1:10" x14ac:dyDescent="0.2">
      <c r="A26" s="30" t="s">
        <v>26</v>
      </c>
      <c r="B26" s="122" t="s">
        <v>54</v>
      </c>
      <c r="C26" s="122"/>
      <c r="D26" s="31"/>
      <c r="E26" s="32"/>
      <c r="F26" s="33"/>
      <c r="G26" s="168">
        <f t="shared" si="2"/>
        <v>0</v>
      </c>
      <c r="H26" s="168">
        <f t="shared" si="1"/>
        <v>0</v>
      </c>
      <c r="I26" s="34"/>
      <c r="J26" s="29"/>
    </row>
    <row r="27" spans="1:10" x14ac:dyDescent="0.2">
      <c r="A27" s="30" t="s">
        <v>27</v>
      </c>
      <c r="B27" s="122" t="s">
        <v>54</v>
      </c>
      <c r="C27" s="122"/>
      <c r="D27" s="31"/>
      <c r="E27" s="32"/>
      <c r="F27" s="33"/>
      <c r="G27" s="168">
        <f t="shared" si="2"/>
        <v>0</v>
      </c>
      <c r="H27" s="168">
        <f t="shared" si="1"/>
        <v>0</v>
      </c>
      <c r="I27" s="34"/>
      <c r="J27" s="29"/>
    </row>
    <row r="28" spans="1:10" x14ac:dyDescent="0.2">
      <c r="A28" s="30" t="s">
        <v>28</v>
      </c>
      <c r="B28" s="122" t="s">
        <v>54</v>
      </c>
      <c r="C28" s="122"/>
      <c r="D28" s="31"/>
      <c r="E28" s="32"/>
      <c r="F28" s="33"/>
      <c r="G28" s="168">
        <f t="shared" si="2"/>
        <v>0</v>
      </c>
      <c r="H28" s="168">
        <f t="shared" si="1"/>
        <v>0</v>
      </c>
      <c r="I28" s="34"/>
      <c r="J28" s="29"/>
    </row>
    <row r="29" spans="1:10" x14ac:dyDescent="0.2">
      <c r="A29" s="30" t="s">
        <v>29</v>
      </c>
      <c r="B29" s="122" t="s">
        <v>54</v>
      </c>
      <c r="C29" s="122"/>
      <c r="D29" s="31"/>
      <c r="E29" s="32"/>
      <c r="F29" s="33"/>
      <c r="G29" s="168">
        <f t="shared" si="2"/>
        <v>0</v>
      </c>
      <c r="H29" s="168">
        <f t="shared" si="1"/>
        <v>0</v>
      </c>
      <c r="I29" s="34"/>
      <c r="J29" s="29"/>
    </row>
    <row r="30" spans="1:10" x14ac:dyDescent="0.2">
      <c r="A30" s="30" t="s">
        <v>30</v>
      </c>
      <c r="B30" s="122" t="s">
        <v>54</v>
      </c>
      <c r="C30" s="122"/>
      <c r="D30" s="31"/>
      <c r="E30" s="32"/>
      <c r="F30" s="33"/>
      <c r="G30" s="168">
        <f t="shared" si="2"/>
        <v>0</v>
      </c>
      <c r="H30" s="168">
        <f t="shared" si="1"/>
        <v>0</v>
      </c>
      <c r="I30" s="34"/>
      <c r="J30" s="29"/>
    </row>
    <row r="31" spans="1:10" x14ac:dyDescent="0.2">
      <c r="A31" s="30" t="s">
        <v>31</v>
      </c>
      <c r="B31" s="122" t="s">
        <v>54</v>
      </c>
      <c r="C31" s="122"/>
      <c r="D31" s="31"/>
      <c r="E31" s="32"/>
      <c r="F31" s="33"/>
      <c r="G31" s="168">
        <f t="shared" si="2"/>
        <v>0</v>
      </c>
      <c r="H31" s="168">
        <f t="shared" si="1"/>
        <v>0</v>
      </c>
      <c r="I31" s="34"/>
      <c r="J31" s="29"/>
    </row>
    <row r="32" spans="1:10" x14ac:dyDescent="0.2">
      <c r="A32" s="30" t="s">
        <v>32</v>
      </c>
      <c r="B32" s="122" t="s">
        <v>54</v>
      </c>
      <c r="C32" s="122"/>
      <c r="D32" s="31"/>
      <c r="E32" s="32"/>
      <c r="F32" s="33"/>
      <c r="G32" s="168">
        <f t="shared" si="2"/>
        <v>0</v>
      </c>
      <c r="H32" s="168">
        <f t="shared" si="1"/>
        <v>0</v>
      </c>
      <c r="I32" s="34"/>
      <c r="J32" s="29"/>
    </row>
    <row r="33" spans="1:10" ht="25.5" customHeight="1" x14ac:dyDescent="0.2">
      <c r="A33" s="35" t="s">
        <v>8</v>
      </c>
      <c r="B33" s="127" t="s">
        <v>140</v>
      </c>
      <c r="C33" s="128"/>
      <c r="D33" s="128"/>
      <c r="E33" s="128"/>
      <c r="F33" s="129"/>
      <c r="G33" s="161">
        <f>SUM(G34:G50)</f>
        <v>0</v>
      </c>
      <c r="H33" s="161">
        <f>SUM(H34:H50)</f>
        <v>0</v>
      </c>
      <c r="I33" s="36"/>
      <c r="J33" s="37"/>
    </row>
    <row r="34" spans="1:10" x14ac:dyDescent="0.2">
      <c r="A34" s="30" t="s">
        <v>33</v>
      </c>
      <c r="B34" s="122" t="s">
        <v>12</v>
      </c>
      <c r="C34" s="122"/>
      <c r="D34" s="31"/>
      <c r="E34" s="32"/>
      <c r="F34" s="33"/>
      <c r="G34" s="168">
        <f t="shared" ref="G34:G48" si="3">ROUND(E34*F34,2)</f>
        <v>0</v>
      </c>
      <c r="H34" s="168">
        <f t="shared" ref="H34:H48" si="4">ROUND(G34*$D$7,2)</f>
        <v>0</v>
      </c>
      <c r="I34" s="34"/>
      <c r="J34" s="29"/>
    </row>
    <row r="35" spans="1:10" x14ac:dyDescent="0.2">
      <c r="A35" s="30" t="s">
        <v>34</v>
      </c>
      <c r="B35" s="122" t="s">
        <v>12</v>
      </c>
      <c r="C35" s="122"/>
      <c r="D35" s="31"/>
      <c r="E35" s="32"/>
      <c r="F35" s="33"/>
      <c r="G35" s="168">
        <f t="shared" si="3"/>
        <v>0</v>
      </c>
      <c r="H35" s="168">
        <f t="shared" si="4"/>
        <v>0</v>
      </c>
      <c r="I35" s="34"/>
      <c r="J35" s="29"/>
    </row>
    <row r="36" spans="1:10" x14ac:dyDescent="0.2">
      <c r="A36" s="30" t="s">
        <v>35</v>
      </c>
      <c r="B36" s="122" t="s">
        <v>12</v>
      </c>
      <c r="C36" s="122"/>
      <c r="D36" s="31"/>
      <c r="E36" s="32"/>
      <c r="F36" s="33"/>
      <c r="G36" s="168">
        <f t="shared" si="3"/>
        <v>0</v>
      </c>
      <c r="H36" s="168">
        <f t="shared" si="4"/>
        <v>0</v>
      </c>
      <c r="I36" s="34"/>
      <c r="J36" s="29"/>
    </row>
    <row r="37" spans="1:10" x14ac:dyDescent="0.2">
      <c r="A37" s="30" t="s">
        <v>36</v>
      </c>
      <c r="B37" s="122" t="s">
        <v>12</v>
      </c>
      <c r="C37" s="122"/>
      <c r="D37" s="31"/>
      <c r="E37" s="32"/>
      <c r="F37" s="33"/>
      <c r="G37" s="168">
        <f t="shared" si="3"/>
        <v>0</v>
      </c>
      <c r="H37" s="168">
        <f t="shared" si="4"/>
        <v>0</v>
      </c>
      <c r="I37" s="34"/>
      <c r="J37" s="29"/>
    </row>
    <row r="38" spans="1:10" x14ac:dyDescent="0.2">
      <c r="A38" s="30" t="s">
        <v>37</v>
      </c>
      <c r="B38" s="122" t="s">
        <v>12</v>
      </c>
      <c r="C38" s="122"/>
      <c r="D38" s="31"/>
      <c r="E38" s="32"/>
      <c r="F38" s="33"/>
      <c r="G38" s="168">
        <f t="shared" si="3"/>
        <v>0</v>
      </c>
      <c r="H38" s="168">
        <f t="shared" si="4"/>
        <v>0</v>
      </c>
      <c r="I38" s="34"/>
      <c r="J38" s="29"/>
    </row>
    <row r="39" spans="1:10" x14ac:dyDescent="0.2">
      <c r="A39" s="30" t="s">
        <v>38</v>
      </c>
      <c r="B39" s="122" t="s">
        <v>12</v>
      </c>
      <c r="C39" s="122"/>
      <c r="D39" s="31"/>
      <c r="E39" s="32"/>
      <c r="F39" s="33"/>
      <c r="G39" s="168">
        <f t="shared" si="3"/>
        <v>0</v>
      </c>
      <c r="H39" s="168">
        <f t="shared" si="4"/>
        <v>0</v>
      </c>
      <c r="I39" s="34"/>
      <c r="J39" s="29"/>
    </row>
    <row r="40" spans="1:10" x14ac:dyDescent="0.2">
      <c r="A40" s="30" t="s">
        <v>39</v>
      </c>
      <c r="B40" s="122" t="s">
        <v>12</v>
      </c>
      <c r="C40" s="122"/>
      <c r="D40" s="31"/>
      <c r="E40" s="32"/>
      <c r="F40" s="33"/>
      <c r="G40" s="168">
        <f t="shared" si="3"/>
        <v>0</v>
      </c>
      <c r="H40" s="168">
        <f t="shared" si="4"/>
        <v>0</v>
      </c>
      <c r="I40" s="34"/>
      <c r="J40" s="29"/>
    </row>
    <row r="41" spans="1:10" x14ac:dyDescent="0.2">
      <c r="A41" s="30" t="s">
        <v>40</v>
      </c>
      <c r="B41" s="122" t="s">
        <v>12</v>
      </c>
      <c r="C41" s="122"/>
      <c r="D41" s="31"/>
      <c r="E41" s="32"/>
      <c r="F41" s="33"/>
      <c r="G41" s="168">
        <f t="shared" si="3"/>
        <v>0</v>
      </c>
      <c r="H41" s="168">
        <f t="shared" si="4"/>
        <v>0</v>
      </c>
      <c r="I41" s="34"/>
      <c r="J41" s="29"/>
    </row>
    <row r="42" spans="1:10" x14ac:dyDescent="0.2">
      <c r="A42" s="30" t="s">
        <v>41</v>
      </c>
      <c r="B42" s="122" t="s">
        <v>12</v>
      </c>
      <c r="C42" s="122"/>
      <c r="D42" s="31"/>
      <c r="E42" s="32"/>
      <c r="F42" s="33"/>
      <c r="G42" s="168">
        <f t="shared" si="3"/>
        <v>0</v>
      </c>
      <c r="H42" s="168">
        <f t="shared" si="4"/>
        <v>0</v>
      </c>
      <c r="I42" s="34"/>
      <c r="J42" s="29"/>
    </row>
    <row r="43" spans="1:10" x14ac:dyDescent="0.2">
      <c r="A43" s="30" t="s">
        <v>42</v>
      </c>
      <c r="B43" s="122" t="s">
        <v>12</v>
      </c>
      <c r="C43" s="122"/>
      <c r="D43" s="31"/>
      <c r="E43" s="32"/>
      <c r="F43" s="33"/>
      <c r="G43" s="168">
        <f t="shared" si="3"/>
        <v>0</v>
      </c>
      <c r="H43" s="168">
        <f t="shared" si="4"/>
        <v>0</v>
      </c>
      <c r="I43" s="34"/>
      <c r="J43" s="29"/>
    </row>
    <row r="44" spans="1:10" x14ac:dyDescent="0.2">
      <c r="A44" s="30" t="s">
        <v>147</v>
      </c>
      <c r="B44" s="122" t="s">
        <v>12</v>
      </c>
      <c r="C44" s="122"/>
      <c r="D44" s="31"/>
      <c r="E44" s="32"/>
      <c r="F44" s="33"/>
      <c r="G44" s="168">
        <f t="shared" si="3"/>
        <v>0</v>
      </c>
      <c r="H44" s="168">
        <f t="shared" si="4"/>
        <v>0</v>
      </c>
      <c r="I44" s="34"/>
      <c r="J44" s="29"/>
    </row>
    <row r="45" spans="1:10" x14ac:dyDescent="0.2">
      <c r="A45" s="30" t="s">
        <v>148</v>
      </c>
      <c r="B45" s="122" t="s">
        <v>12</v>
      </c>
      <c r="C45" s="122"/>
      <c r="D45" s="31"/>
      <c r="E45" s="32"/>
      <c r="F45" s="33"/>
      <c r="G45" s="168">
        <f t="shared" si="3"/>
        <v>0</v>
      </c>
      <c r="H45" s="168">
        <f t="shared" si="4"/>
        <v>0</v>
      </c>
      <c r="I45" s="34"/>
      <c r="J45" s="29"/>
    </row>
    <row r="46" spans="1:10" x14ac:dyDescent="0.2">
      <c r="A46" s="30" t="s">
        <v>149</v>
      </c>
      <c r="B46" s="122" t="s">
        <v>12</v>
      </c>
      <c r="C46" s="122"/>
      <c r="D46" s="31"/>
      <c r="E46" s="32"/>
      <c r="F46" s="33"/>
      <c r="G46" s="168">
        <f t="shared" si="3"/>
        <v>0</v>
      </c>
      <c r="H46" s="168">
        <f t="shared" si="4"/>
        <v>0</v>
      </c>
      <c r="I46" s="34"/>
      <c r="J46" s="29"/>
    </row>
    <row r="47" spans="1:10" x14ac:dyDescent="0.2">
      <c r="A47" s="30" t="s">
        <v>150</v>
      </c>
      <c r="B47" s="122" t="s">
        <v>12</v>
      </c>
      <c r="C47" s="122"/>
      <c r="D47" s="31"/>
      <c r="E47" s="32"/>
      <c r="F47" s="33"/>
      <c r="G47" s="168">
        <f t="shared" si="3"/>
        <v>0</v>
      </c>
      <c r="H47" s="168">
        <f t="shared" si="4"/>
        <v>0</v>
      </c>
      <c r="I47" s="34"/>
      <c r="J47" s="29"/>
    </row>
    <row r="48" spans="1:10" x14ac:dyDescent="0.2">
      <c r="A48" s="30" t="s">
        <v>151</v>
      </c>
      <c r="B48" s="122" t="s">
        <v>12</v>
      </c>
      <c r="C48" s="122"/>
      <c r="D48" s="31"/>
      <c r="E48" s="32"/>
      <c r="F48" s="33"/>
      <c r="G48" s="168">
        <f t="shared" si="3"/>
        <v>0</v>
      </c>
      <c r="H48" s="168">
        <f t="shared" si="4"/>
        <v>0</v>
      </c>
      <c r="I48" s="34"/>
      <c r="J48" s="29"/>
    </row>
    <row r="49" spans="1:19" ht="51.75" customHeight="1" x14ac:dyDescent="0.2">
      <c r="A49" s="35" t="s">
        <v>9</v>
      </c>
      <c r="B49" s="127" t="s">
        <v>98</v>
      </c>
      <c r="C49" s="128"/>
      <c r="D49" s="128"/>
      <c r="E49" s="128"/>
      <c r="F49" s="129"/>
      <c r="G49" s="161">
        <f>SUM(G50:G64)</f>
        <v>0</v>
      </c>
      <c r="H49" s="161">
        <f>SUM(H50:H64)</f>
        <v>0</v>
      </c>
      <c r="I49" s="36"/>
      <c r="J49" s="29"/>
      <c r="K49" s="38" t="s">
        <v>100</v>
      </c>
      <c r="L49" s="38" t="s">
        <v>101</v>
      </c>
      <c r="M49" s="38" t="s">
        <v>102</v>
      </c>
      <c r="N49" s="38" t="s">
        <v>103</v>
      </c>
      <c r="O49" s="38" t="s">
        <v>104</v>
      </c>
      <c r="P49" s="38" t="s">
        <v>105</v>
      </c>
      <c r="Q49" s="38" t="s">
        <v>106</v>
      </c>
      <c r="R49" s="38" t="s">
        <v>107</v>
      </c>
    </row>
    <row r="50" spans="1:19" ht="12.75" customHeight="1" x14ac:dyDescent="0.2">
      <c r="A50" s="30" t="s">
        <v>44</v>
      </c>
      <c r="B50" s="122" t="s">
        <v>99</v>
      </c>
      <c r="C50" s="122"/>
      <c r="D50" s="31"/>
      <c r="E50" s="173">
        <v>1</v>
      </c>
      <c r="F50" s="168">
        <f>R50</f>
        <v>0</v>
      </c>
      <c r="G50" s="168">
        <f t="shared" ref="G50:G64" si="5">ROUND(E50*F50,2)</f>
        <v>0</v>
      </c>
      <c r="H50" s="168">
        <f t="shared" si="1"/>
        <v>0</v>
      </c>
      <c r="I50" s="34"/>
      <c r="J50" s="29"/>
      <c r="K50" s="39"/>
      <c r="L50" s="40"/>
      <c r="M50" s="40"/>
      <c r="N50" s="40"/>
      <c r="O50" s="174" t="str">
        <f>IFERROR(ROUND((L50-N50)/M50,2),"0")</f>
        <v>0</v>
      </c>
      <c r="P50" s="40"/>
      <c r="Q50" s="41"/>
      <c r="R50" s="174">
        <f>O50*P50*Q50</f>
        <v>0</v>
      </c>
      <c r="S50" s="175" t="str">
        <f ca="1">IF(K50=0," ",IF(K50+(M50*30.5)&lt;TODAY(),"DĖMESIO! Patikrinkite, ar nurodytas turtas dar nėra nudėvėtas, amortizuotas"," "))</f>
        <v xml:space="preserve"> </v>
      </c>
    </row>
    <row r="51" spans="1:19" ht="12.75" customHeight="1" x14ac:dyDescent="0.2">
      <c r="A51" s="30" t="s">
        <v>45</v>
      </c>
      <c r="B51" s="122" t="s">
        <v>99</v>
      </c>
      <c r="C51" s="122"/>
      <c r="D51" s="31"/>
      <c r="E51" s="173">
        <v>1</v>
      </c>
      <c r="F51" s="168">
        <f t="shared" ref="F51:F64" si="6">R51</f>
        <v>0</v>
      </c>
      <c r="G51" s="168">
        <f t="shared" si="5"/>
        <v>0</v>
      </c>
      <c r="H51" s="168">
        <f t="shared" si="1"/>
        <v>0</v>
      </c>
      <c r="I51" s="34"/>
      <c r="J51" s="29"/>
      <c r="K51" s="39"/>
      <c r="L51" s="40"/>
      <c r="M51" s="40"/>
      <c r="N51" s="40"/>
      <c r="O51" s="174" t="str">
        <f t="shared" ref="O51:O64" si="7">IFERROR(ROUND((L51-N51)/M51,2),"0")</f>
        <v>0</v>
      </c>
      <c r="P51" s="40"/>
      <c r="Q51" s="41"/>
      <c r="R51" s="174">
        <f t="shared" ref="R51:R64" si="8">O51*P51*Q51</f>
        <v>0</v>
      </c>
      <c r="S51" s="175" t="str">
        <f t="shared" ref="S51:S64" ca="1" si="9">IF(K51=0," ",IF(K51+(M51*30.5)&lt;TODAY(),"DĖMESIO! Patikrinkite, ar nurodytas turtas dar nėra nudėvėtas, amortizuotas"," "))</f>
        <v xml:space="preserve"> </v>
      </c>
    </row>
    <row r="52" spans="1:19" ht="12.75" customHeight="1" x14ac:dyDescent="0.2">
      <c r="A52" s="30" t="s">
        <v>46</v>
      </c>
      <c r="B52" s="122" t="s">
        <v>99</v>
      </c>
      <c r="C52" s="122"/>
      <c r="D52" s="31"/>
      <c r="E52" s="173">
        <v>1</v>
      </c>
      <c r="F52" s="168">
        <f t="shared" si="6"/>
        <v>0</v>
      </c>
      <c r="G52" s="168">
        <f t="shared" si="5"/>
        <v>0</v>
      </c>
      <c r="H52" s="168">
        <f t="shared" si="1"/>
        <v>0</v>
      </c>
      <c r="I52" s="34"/>
      <c r="J52" s="29"/>
      <c r="K52" s="39"/>
      <c r="L52" s="40"/>
      <c r="M52" s="40"/>
      <c r="N52" s="40"/>
      <c r="O52" s="174" t="str">
        <f t="shared" si="7"/>
        <v>0</v>
      </c>
      <c r="P52" s="40"/>
      <c r="Q52" s="41"/>
      <c r="R52" s="174">
        <f t="shared" si="8"/>
        <v>0</v>
      </c>
      <c r="S52" s="175" t="str">
        <f t="shared" ca="1" si="9"/>
        <v xml:space="preserve"> </v>
      </c>
    </row>
    <row r="53" spans="1:19" ht="12.75" customHeight="1" x14ac:dyDescent="0.2">
      <c r="A53" s="30" t="s">
        <v>47</v>
      </c>
      <c r="B53" s="122" t="s">
        <v>99</v>
      </c>
      <c r="C53" s="122"/>
      <c r="D53" s="31"/>
      <c r="E53" s="173">
        <v>1</v>
      </c>
      <c r="F53" s="168">
        <f t="shared" si="6"/>
        <v>0</v>
      </c>
      <c r="G53" s="168">
        <f t="shared" si="5"/>
        <v>0</v>
      </c>
      <c r="H53" s="168">
        <f t="shared" si="1"/>
        <v>0</v>
      </c>
      <c r="I53" s="34"/>
      <c r="J53" s="29"/>
      <c r="K53" s="39"/>
      <c r="L53" s="40"/>
      <c r="M53" s="40"/>
      <c r="N53" s="40"/>
      <c r="O53" s="174" t="str">
        <f t="shared" si="7"/>
        <v>0</v>
      </c>
      <c r="P53" s="40"/>
      <c r="Q53" s="41"/>
      <c r="R53" s="174">
        <f t="shared" si="8"/>
        <v>0</v>
      </c>
      <c r="S53" s="175" t="str">
        <f t="shared" ca="1" si="9"/>
        <v xml:space="preserve"> </v>
      </c>
    </row>
    <row r="54" spans="1:19" ht="12.75" customHeight="1" x14ac:dyDescent="0.2">
      <c r="A54" s="30" t="s">
        <v>48</v>
      </c>
      <c r="B54" s="122" t="s">
        <v>99</v>
      </c>
      <c r="C54" s="122"/>
      <c r="D54" s="31"/>
      <c r="E54" s="173">
        <v>1</v>
      </c>
      <c r="F54" s="168">
        <f t="shared" si="6"/>
        <v>0</v>
      </c>
      <c r="G54" s="168">
        <f t="shared" si="5"/>
        <v>0</v>
      </c>
      <c r="H54" s="168">
        <f t="shared" si="1"/>
        <v>0</v>
      </c>
      <c r="I54" s="34"/>
      <c r="J54" s="29"/>
      <c r="K54" s="39"/>
      <c r="L54" s="40"/>
      <c r="M54" s="40"/>
      <c r="N54" s="40"/>
      <c r="O54" s="174" t="str">
        <f t="shared" si="7"/>
        <v>0</v>
      </c>
      <c r="P54" s="40"/>
      <c r="Q54" s="41"/>
      <c r="R54" s="174">
        <f t="shared" si="8"/>
        <v>0</v>
      </c>
      <c r="S54" s="175" t="str">
        <f t="shared" ca="1" si="9"/>
        <v xml:space="preserve"> </v>
      </c>
    </row>
    <row r="55" spans="1:19" ht="12.75" customHeight="1" x14ac:dyDescent="0.2">
      <c r="A55" s="30" t="s">
        <v>49</v>
      </c>
      <c r="B55" s="122" t="s">
        <v>99</v>
      </c>
      <c r="C55" s="122"/>
      <c r="D55" s="31"/>
      <c r="E55" s="173">
        <v>1</v>
      </c>
      <c r="F55" s="168">
        <f t="shared" si="6"/>
        <v>0</v>
      </c>
      <c r="G55" s="168">
        <f t="shared" si="5"/>
        <v>0</v>
      </c>
      <c r="H55" s="168">
        <f t="shared" si="1"/>
        <v>0</v>
      </c>
      <c r="I55" s="34"/>
      <c r="J55" s="29"/>
      <c r="K55" s="39"/>
      <c r="L55" s="40"/>
      <c r="M55" s="40"/>
      <c r="N55" s="40"/>
      <c r="O55" s="174" t="str">
        <f t="shared" si="7"/>
        <v>0</v>
      </c>
      <c r="P55" s="40"/>
      <c r="Q55" s="41"/>
      <c r="R55" s="174">
        <f t="shared" si="8"/>
        <v>0</v>
      </c>
      <c r="S55" s="175" t="str">
        <f t="shared" ca="1" si="9"/>
        <v xml:space="preserve"> </v>
      </c>
    </row>
    <row r="56" spans="1:19" ht="12.75" customHeight="1" x14ac:dyDescent="0.2">
      <c r="A56" s="30" t="s">
        <v>50</v>
      </c>
      <c r="B56" s="122" t="s">
        <v>99</v>
      </c>
      <c r="C56" s="122"/>
      <c r="D56" s="31"/>
      <c r="E56" s="173">
        <v>1</v>
      </c>
      <c r="F56" s="168">
        <f t="shared" si="6"/>
        <v>0</v>
      </c>
      <c r="G56" s="168">
        <f t="shared" si="5"/>
        <v>0</v>
      </c>
      <c r="H56" s="168">
        <f t="shared" si="1"/>
        <v>0</v>
      </c>
      <c r="I56" s="34"/>
      <c r="J56" s="29"/>
      <c r="K56" s="39"/>
      <c r="L56" s="40"/>
      <c r="M56" s="40"/>
      <c r="N56" s="40"/>
      <c r="O56" s="174" t="str">
        <f t="shared" si="7"/>
        <v>0</v>
      </c>
      <c r="P56" s="40"/>
      <c r="Q56" s="41"/>
      <c r="R56" s="174">
        <f t="shared" si="8"/>
        <v>0</v>
      </c>
      <c r="S56" s="175" t="str">
        <f t="shared" ca="1" si="9"/>
        <v xml:space="preserve"> </v>
      </c>
    </row>
    <row r="57" spans="1:19" ht="12.75" customHeight="1" x14ac:dyDescent="0.2">
      <c r="A57" s="30" t="s">
        <v>51</v>
      </c>
      <c r="B57" s="122" t="s">
        <v>99</v>
      </c>
      <c r="C57" s="122"/>
      <c r="D57" s="31"/>
      <c r="E57" s="173">
        <v>1</v>
      </c>
      <c r="F57" s="168">
        <f t="shared" si="6"/>
        <v>0</v>
      </c>
      <c r="G57" s="168">
        <f t="shared" si="5"/>
        <v>0</v>
      </c>
      <c r="H57" s="168">
        <f t="shared" si="1"/>
        <v>0</v>
      </c>
      <c r="I57" s="34"/>
      <c r="J57" s="29"/>
      <c r="K57" s="39"/>
      <c r="L57" s="40"/>
      <c r="M57" s="40"/>
      <c r="N57" s="40"/>
      <c r="O57" s="174" t="str">
        <f t="shared" si="7"/>
        <v>0</v>
      </c>
      <c r="P57" s="40"/>
      <c r="Q57" s="41"/>
      <c r="R57" s="174">
        <f t="shared" si="8"/>
        <v>0</v>
      </c>
      <c r="S57" s="175" t="str">
        <f t="shared" ca="1" si="9"/>
        <v xml:space="preserve"> </v>
      </c>
    </row>
    <row r="58" spans="1:19" ht="12.75" customHeight="1" x14ac:dyDescent="0.2">
      <c r="A58" s="30" t="s">
        <v>52</v>
      </c>
      <c r="B58" s="122" t="s">
        <v>99</v>
      </c>
      <c r="C58" s="122"/>
      <c r="D58" s="31"/>
      <c r="E58" s="173">
        <v>1</v>
      </c>
      <c r="F58" s="168">
        <f t="shared" si="6"/>
        <v>0</v>
      </c>
      <c r="G58" s="168">
        <f t="shared" si="5"/>
        <v>0</v>
      </c>
      <c r="H58" s="168">
        <f t="shared" si="1"/>
        <v>0</v>
      </c>
      <c r="I58" s="34"/>
      <c r="J58" s="29"/>
      <c r="K58" s="39"/>
      <c r="L58" s="40"/>
      <c r="M58" s="40"/>
      <c r="N58" s="40"/>
      <c r="O58" s="174" t="str">
        <f t="shared" si="7"/>
        <v>0</v>
      </c>
      <c r="P58" s="40"/>
      <c r="Q58" s="41"/>
      <c r="R58" s="174">
        <f t="shared" si="8"/>
        <v>0</v>
      </c>
      <c r="S58" s="175" t="str">
        <f t="shared" ca="1" si="9"/>
        <v xml:space="preserve"> </v>
      </c>
    </row>
    <row r="59" spans="1:19" ht="12.75" customHeight="1" x14ac:dyDescent="0.2">
      <c r="A59" s="30" t="s">
        <v>53</v>
      </c>
      <c r="B59" s="122" t="s">
        <v>99</v>
      </c>
      <c r="C59" s="122"/>
      <c r="D59" s="31"/>
      <c r="E59" s="173">
        <v>1</v>
      </c>
      <c r="F59" s="168">
        <f t="shared" si="6"/>
        <v>0</v>
      </c>
      <c r="G59" s="168">
        <f t="shared" si="5"/>
        <v>0</v>
      </c>
      <c r="H59" s="168">
        <f t="shared" si="1"/>
        <v>0</v>
      </c>
      <c r="I59" s="34"/>
      <c r="J59" s="29"/>
      <c r="K59" s="39"/>
      <c r="L59" s="40"/>
      <c r="M59" s="40"/>
      <c r="N59" s="40"/>
      <c r="O59" s="174" t="str">
        <f t="shared" si="7"/>
        <v>0</v>
      </c>
      <c r="P59" s="40"/>
      <c r="Q59" s="41"/>
      <c r="R59" s="174">
        <f t="shared" si="8"/>
        <v>0</v>
      </c>
      <c r="S59" s="175" t="str">
        <f t="shared" ca="1" si="9"/>
        <v xml:space="preserve"> </v>
      </c>
    </row>
    <row r="60" spans="1:19" ht="12.75" customHeight="1" x14ac:dyDescent="0.2">
      <c r="A60" s="30" t="s">
        <v>90</v>
      </c>
      <c r="B60" s="122" t="s">
        <v>99</v>
      </c>
      <c r="C60" s="122"/>
      <c r="D60" s="31"/>
      <c r="E60" s="173">
        <v>1</v>
      </c>
      <c r="F60" s="168">
        <f t="shared" si="6"/>
        <v>0</v>
      </c>
      <c r="G60" s="168">
        <f t="shared" si="5"/>
        <v>0</v>
      </c>
      <c r="H60" s="168">
        <f t="shared" si="1"/>
        <v>0</v>
      </c>
      <c r="I60" s="34"/>
      <c r="J60" s="29"/>
      <c r="K60" s="39"/>
      <c r="L60" s="40"/>
      <c r="M60" s="40"/>
      <c r="N60" s="40"/>
      <c r="O60" s="174" t="str">
        <f t="shared" si="7"/>
        <v>0</v>
      </c>
      <c r="P60" s="40"/>
      <c r="Q60" s="41"/>
      <c r="R60" s="174">
        <f t="shared" si="8"/>
        <v>0</v>
      </c>
      <c r="S60" s="175" t="str">
        <f t="shared" ca="1" si="9"/>
        <v xml:space="preserve"> </v>
      </c>
    </row>
    <row r="61" spans="1:19" ht="12.75" customHeight="1" x14ac:dyDescent="0.2">
      <c r="A61" s="30" t="s">
        <v>91</v>
      </c>
      <c r="B61" s="122" t="s">
        <v>99</v>
      </c>
      <c r="C61" s="122"/>
      <c r="D61" s="31"/>
      <c r="E61" s="173">
        <v>1</v>
      </c>
      <c r="F61" s="168">
        <f t="shared" si="6"/>
        <v>0</v>
      </c>
      <c r="G61" s="168">
        <f t="shared" si="5"/>
        <v>0</v>
      </c>
      <c r="H61" s="168">
        <f t="shared" si="1"/>
        <v>0</v>
      </c>
      <c r="I61" s="34"/>
      <c r="J61" s="29"/>
      <c r="K61" s="39"/>
      <c r="L61" s="40"/>
      <c r="M61" s="40"/>
      <c r="N61" s="40"/>
      <c r="O61" s="174" t="str">
        <f t="shared" si="7"/>
        <v>0</v>
      </c>
      <c r="P61" s="40"/>
      <c r="Q61" s="41"/>
      <c r="R61" s="174">
        <f t="shared" si="8"/>
        <v>0</v>
      </c>
      <c r="S61" s="175" t="str">
        <f t="shared" ca="1" si="9"/>
        <v xml:space="preserve"> </v>
      </c>
    </row>
    <row r="62" spans="1:19" ht="12.75" customHeight="1" x14ac:dyDescent="0.2">
      <c r="A62" s="30" t="s">
        <v>92</v>
      </c>
      <c r="B62" s="122" t="s">
        <v>99</v>
      </c>
      <c r="C62" s="122"/>
      <c r="D62" s="31"/>
      <c r="E62" s="173">
        <v>1</v>
      </c>
      <c r="F62" s="168">
        <f t="shared" si="6"/>
        <v>0</v>
      </c>
      <c r="G62" s="168">
        <f t="shared" si="5"/>
        <v>0</v>
      </c>
      <c r="H62" s="168">
        <f t="shared" si="1"/>
        <v>0</v>
      </c>
      <c r="I62" s="34"/>
      <c r="J62" s="29"/>
      <c r="K62" s="39"/>
      <c r="L62" s="40"/>
      <c r="M62" s="40"/>
      <c r="N62" s="40"/>
      <c r="O62" s="174" t="str">
        <f t="shared" si="7"/>
        <v>0</v>
      </c>
      <c r="P62" s="40"/>
      <c r="Q62" s="41"/>
      <c r="R62" s="174">
        <f t="shared" si="8"/>
        <v>0</v>
      </c>
      <c r="S62" s="175" t="str">
        <f t="shared" ca="1" si="9"/>
        <v xml:space="preserve"> </v>
      </c>
    </row>
    <row r="63" spans="1:19" ht="12.75" customHeight="1" x14ac:dyDescent="0.2">
      <c r="A63" s="30" t="s">
        <v>93</v>
      </c>
      <c r="B63" s="122" t="s">
        <v>99</v>
      </c>
      <c r="C63" s="122"/>
      <c r="D63" s="31"/>
      <c r="E63" s="173">
        <v>1</v>
      </c>
      <c r="F63" s="168">
        <f t="shared" si="6"/>
        <v>0</v>
      </c>
      <c r="G63" s="168">
        <f t="shared" si="5"/>
        <v>0</v>
      </c>
      <c r="H63" s="168">
        <f t="shared" si="1"/>
        <v>0</v>
      </c>
      <c r="I63" s="34"/>
      <c r="J63" s="29"/>
      <c r="K63" s="39"/>
      <c r="L63" s="40"/>
      <c r="M63" s="40"/>
      <c r="N63" s="40"/>
      <c r="O63" s="174" t="str">
        <f t="shared" si="7"/>
        <v>0</v>
      </c>
      <c r="P63" s="40"/>
      <c r="Q63" s="41"/>
      <c r="R63" s="174">
        <f t="shared" si="8"/>
        <v>0</v>
      </c>
      <c r="S63" s="175" t="str">
        <f t="shared" ca="1" si="9"/>
        <v xml:space="preserve"> </v>
      </c>
    </row>
    <row r="64" spans="1:19" ht="12.75" customHeight="1" x14ac:dyDescent="0.2">
      <c r="A64" s="30" t="s">
        <v>94</v>
      </c>
      <c r="B64" s="122" t="s">
        <v>99</v>
      </c>
      <c r="C64" s="122"/>
      <c r="D64" s="31"/>
      <c r="E64" s="173">
        <v>1</v>
      </c>
      <c r="F64" s="168">
        <f t="shared" si="6"/>
        <v>0</v>
      </c>
      <c r="G64" s="168">
        <f t="shared" si="5"/>
        <v>0</v>
      </c>
      <c r="H64" s="168">
        <f t="shared" si="1"/>
        <v>0</v>
      </c>
      <c r="I64" s="34"/>
      <c r="J64" s="29"/>
      <c r="K64" s="39"/>
      <c r="L64" s="40"/>
      <c r="M64" s="40"/>
      <c r="N64" s="40"/>
      <c r="O64" s="174" t="str">
        <f t="shared" si="7"/>
        <v>0</v>
      </c>
      <c r="P64" s="40"/>
      <c r="Q64" s="41"/>
      <c r="R64" s="174">
        <f t="shared" si="8"/>
        <v>0</v>
      </c>
      <c r="S64" s="175" t="str">
        <f t="shared" ca="1" si="9"/>
        <v xml:space="preserve"> </v>
      </c>
    </row>
    <row r="65" spans="1:11" ht="39" customHeight="1" x14ac:dyDescent="0.2">
      <c r="A65" s="35" t="s">
        <v>10</v>
      </c>
      <c r="B65" s="123" t="s">
        <v>77</v>
      </c>
      <c r="C65" s="124"/>
      <c r="D65" s="124"/>
      <c r="E65" s="124"/>
      <c r="F65" s="125"/>
      <c r="G65" s="161">
        <f>SUM(G66:G115)</f>
        <v>0</v>
      </c>
      <c r="H65" s="161">
        <f>SUM(H66:H115)</f>
        <v>0</v>
      </c>
      <c r="I65" s="42"/>
      <c r="J65" s="29"/>
      <c r="K65" s="38" t="s">
        <v>142</v>
      </c>
    </row>
    <row r="66" spans="1:11" x14ac:dyDescent="0.2">
      <c r="A66" s="113" t="s">
        <v>55</v>
      </c>
      <c r="B66" s="116" t="s">
        <v>95</v>
      </c>
      <c r="C66" s="34" t="s">
        <v>96</v>
      </c>
      <c r="D66" s="176" t="s">
        <v>5</v>
      </c>
      <c r="E66" s="119"/>
      <c r="F66" s="169" t="str">
        <f>IFERROR(ROUND(AVERAGE(K66:K70),2),"0")</f>
        <v>0</v>
      </c>
      <c r="G66" s="169">
        <f>ROUND(E66*F66,2)</f>
        <v>0</v>
      </c>
      <c r="H66" s="169">
        <f>ROUND(G66*$D$7,2)</f>
        <v>0</v>
      </c>
      <c r="I66" s="110"/>
      <c r="J66" s="43"/>
      <c r="K66" s="40"/>
    </row>
    <row r="67" spans="1:11" x14ac:dyDescent="0.2">
      <c r="A67" s="114"/>
      <c r="B67" s="117"/>
      <c r="C67" s="34" t="s">
        <v>96</v>
      </c>
      <c r="D67" s="177"/>
      <c r="E67" s="120"/>
      <c r="F67" s="170"/>
      <c r="G67" s="170"/>
      <c r="H67" s="170"/>
      <c r="I67" s="111"/>
      <c r="J67" s="43"/>
      <c r="K67" s="40"/>
    </row>
    <row r="68" spans="1:11" x14ac:dyDescent="0.2">
      <c r="A68" s="114"/>
      <c r="B68" s="117"/>
      <c r="C68" s="34" t="s">
        <v>96</v>
      </c>
      <c r="D68" s="177"/>
      <c r="E68" s="120"/>
      <c r="F68" s="170"/>
      <c r="G68" s="170"/>
      <c r="H68" s="170"/>
      <c r="I68" s="111"/>
      <c r="J68" s="43"/>
      <c r="K68" s="40"/>
    </row>
    <row r="69" spans="1:11" x14ac:dyDescent="0.2">
      <c r="A69" s="114"/>
      <c r="B69" s="117"/>
      <c r="C69" s="34" t="s">
        <v>96</v>
      </c>
      <c r="D69" s="177"/>
      <c r="E69" s="120"/>
      <c r="F69" s="170"/>
      <c r="G69" s="170"/>
      <c r="H69" s="170"/>
      <c r="I69" s="111"/>
      <c r="J69" s="43"/>
      <c r="K69" s="40"/>
    </row>
    <row r="70" spans="1:11" x14ac:dyDescent="0.2">
      <c r="A70" s="115"/>
      <c r="B70" s="118"/>
      <c r="C70" s="34" t="s">
        <v>96</v>
      </c>
      <c r="D70" s="178"/>
      <c r="E70" s="121"/>
      <c r="F70" s="171"/>
      <c r="G70" s="171"/>
      <c r="H70" s="171"/>
      <c r="I70" s="112"/>
      <c r="J70" s="43"/>
      <c r="K70" s="40"/>
    </row>
    <row r="71" spans="1:11" x14ac:dyDescent="0.2">
      <c r="A71" s="113" t="s">
        <v>56</v>
      </c>
      <c r="B71" s="116" t="s">
        <v>95</v>
      </c>
      <c r="C71" s="34" t="s">
        <v>96</v>
      </c>
      <c r="D71" s="176" t="s">
        <v>5</v>
      </c>
      <c r="E71" s="119"/>
      <c r="F71" s="169" t="str">
        <f t="shared" ref="F71" si="10">IFERROR(ROUND(AVERAGE(K71:K75),2),"0")</f>
        <v>0</v>
      </c>
      <c r="G71" s="169">
        <f>ROUND(E71*F71,2)</f>
        <v>0</v>
      </c>
      <c r="H71" s="169">
        <f>ROUND(G71*$D$7,2)</f>
        <v>0</v>
      </c>
      <c r="I71" s="110"/>
      <c r="J71" s="43"/>
      <c r="K71" s="40"/>
    </row>
    <row r="72" spans="1:11" x14ac:dyDescent="0.2">
      <c r="A72" s="114"/>
      <c r="B72" s="117"/>
      <c r="C72" s="34" t="s">
        <v>96</v>
      </c>
      <c r="D72" s="177"/>
      <c r="E72" s="120"/>
      <c r="F72" s="170"/>
      <c r="G72" s="170"/>
      <c r="H72" s="170"/>
      <c r="I72" s="111"/>
      <c r="J72" s="43"/>
      <c r="K72" s="40"/>
    </row>
    <row r="73" spans="1:11" x14ac:dyDescent="0.2">
      <c r="A73" s="114"/>
      <c r="B73" s="117"/>
      <c r="C73" s="34" t="s">
        <v>96</v>
      </c>
      <c r="D73" s="177"/>
      <c r="E73" s="120"/>
      <c r="F73" s="170"/>
      <c r="G73" s="170"/>
      <c r="H73" s="170"/>
      <c r="I73" s="111"/>
      <c r="J73" s="43"/>
      <c r="K73" s="40"/>
    </row>
    <row r="74" spans="1:11" x14ac:dyDescent="0.2">
      <c r="A74" s="114"/>
      <c r="B74" s="117"/>
      <c r="C74" s="34" t="s">
        <v>96</v>
      </c>
      <c r="D74" s="177"/>
      <c r="E74" s="120"/>
      <c r="F74" s="170"/>
      <c r="G74" s="170"/>
      <c r="H74" s="170"/>
      <c r="I74" s="111"/>
      <c r="J74" s="43"/>
      <c r="K74" s="40"/>
    </row>
    <row r="75" spans="1:11" x14ac:dyDescent="0.2">
      <c r="A75" s="115"/>
      <c r="B75" s="118"/>
      <c r="C75" s="34" t="s">
        <v>96</v>
      </c>
      <c r="D75" s="178"/>
      <c r="E75" s="121"/>
      <c r="F75" s="171"/>
      <c r="G75" s="171"/>
      <c r="H75" s="171"/>
      <c r="I75" s="112"/>
      <c r="J75" s="43"/>
      <c r="K75" s="40"/>
    </row>
    <row r="76" spans="1:11" x14ac:dyDescent="0.2">
      <c r="A76" s="113" t="s">
        <v>57</v>
      </c>
      <c r="B76" s="116" t="s">
        <v>95</v>
      </c>
      <c r="C76" s="34" t="s">
        <v>96</v>
      </c>
      <c r="D76" s="176" t="s">
        <v>5</v>
      </c>
      <c r="E76" s="119"/>
      <c r="F76" s="169" t="str">
        <f t="shared" ref="F76" si="11">IFERROR(ROUND(AVERAGE(K76:K80),2),"0")</f>
        <v>0</v>
      </c>
      <c r="G76" s="169">
        <f>ROUND(E76*F76,2)</f>
        <v>0</v>
      </c>
      <c r="H76" s="169">
        <f>ROUND(G76*$D$7,2)</f>
        <v>0</v>
      </c>
      <c r="I76" s="110"/>
      <c r="J76" s="43"/>
      <c r="K76" s="40"/>
    </row>
    <row r="77" spans="1:11" x14ac:dyDescent="0.2">
      <c r="A77" s="114"/>
      <c r="B77" s="117"/>
      <c r="C77" s="34" t="s">
        <v>96</v>
      </c>
      <c r="D77" s="177"/>
      <c r="E77" s="120"/>
      <c r="F77" s="170"/>
      <c r="G77" s="170"/>
      <c r="H77" s="170"/>
      <c r="I77" s="111"/>
      <c r="J77" s="43"/>
      <c r="K77" s="40"/>
    </row>
    <row r="78" spans="1:11" x14ac:dyDescent="0.2">
      <c r="A78" s="114"/>
      <c r="B78" s="117"/>
      <c r="C78" s="34" t="s">
        <v>96</v>
      </c>
      <c r="D78" s="177"/>
      <c r="E78" s="120"/>
      <c r="F78" s="170"/>
      <c r="G78" s="170"/>
      <c r="H78" s="170"/>
      <c r="I78" s="111"/>
      <c r="J78" s="43"/>
      <c r="K78" s="40"/>
    </row>
    <row r="79" spans="1:11" x14ac:dyDescent="0.2">
      <c r="A79" s="114"/>
      <c r="B79" s="117"/>
      <c r="C79" s="34" t="s">
        <v>96</v>
      </c>
      <c r="D79" s="177"/>
      <c r="E79" s="120"/>
      <c r="F79" s="170"/>
      <c r="G79" s="170"/>
      <c r="H79" s="170"/>
      <c r="I79" s="111"/>
      <c r="J79" s="43"/>
      <c r="K79" s="40"/>
    </row>
    <row r="80" spans="1:11" x14ac:dyDescent="0.2">
      <c r="A80" s="115"/>
      <c r="B80" s="118"/>
      <c r="C80" s="34" t="s">
        <v>96</v>
      </c>
      <c r="D80" s="178"/>
      <c r="E80" s="121"/>
      <c r="F80" s="171"/>
      <c r="G80" s="171"/>
      <c r="H80" s="171"/>
      <c r="I80" s="112"/>
      <c r="J80" s="43"/>
      <c r="K80" s="40"/>
    </row>
    <row r="81" spans="1:11" x14ac:dyDescent="0.2">
      <c r="A81" s="113" t="s">
        <v>58</v>
      </c>
      <c r="B81" s="116" t="s">
        <v>95</v>
      </c>
      <c r="C81" s="34" t="s">
        <v>96</v>
      </c>
      <c r="D81" s="176" t="s">
        <v>5</v>
      </c>
      <c r="E81" s="119"/>
      <c r="F81" s="169" t="str">
        <f t="shared" ref="F81" si="12">IFERROR(ROUND(AVERAGE(K81:K85),2),"0")</f>
        <v>0</v>
      </c>
      <c r="G81" s="169">
        <f>ROUND(E81*F81,2)</f>
        <v>0</v>
      </c>
      <c r="H81" s="169">
        <f>ROUND(G81*$D$7,2)</f>
        <v>0</v>
      </c>
      <c r="I81" s="110"/>
      <c r="J81" s="43"/>
      <c r="K81" s="40"/>
    </row>
    <row r="82" spans="1:11" x14ac:dyDescent="0.2">
      <c r="A82" s="114"/>
      <c r="B82" s="117"/>
      <c r="C82" s="34" t="s">
        <v>96</v>
      </c>
      <c r="D82" s="177"/>
      <c r="E82" s="120"/>
      <c r="F82" s="170"/>
      <c r="G82" s="170"/>
      <c r="H82" s="170"/>
      <c r="I82" s="111"/>
      <c r="J82" s="43"/>
      <c r="K82" s="40"/>
    </row>
    <row r="83" spans="1:11" x14ac:dyDescent="0.2">
      <c r="A83" s="114"/>
      <c r="B83" s="117"/>
      <c r="C83" s="34" t="s">
        <v>96</v>
      </c>
      <c r="D83" s="177"/>
      <c r="E83" s="120"/>
      <c r="F83" s="170"/>
      <c r="G83" s="170"/>
      <c r="H83" s="170"/>
      <c r="I83" s="111"/>
      <c r="J83" s="43"/>
      <c r="K83" s="40"/>
    </row>
    <row r="84" spans="1:11" x14ac:dyDescent="0.2">
      <c r="A84" s="114"/>
      <c r="B84" s="117"/>
      <c r="C84" s="34" t="s">
        <v>96</v>
      </c>
      <c r="D84" s="177"/>
      <c r="E84" s="120"/>
      <c r="F84" s="170"/>
      <c r="G84" s="170"/>
      <c r="H84" s="170"/>
      <c r="I84" s="111"/>
      <c r="J84" s="43"/>
      <c r="K84" s="40"/>
    </row>
    <row r="85" spans="1:11" x14ac:dyDescent="0.2">
      <c r="A85" s="115"/>
      <c r="B85" s="118"/>
      <c r="C85" s="34" t="s">
        <v>96</v>
      </c>
      <c r="D85" s="178"/>
      <c r="E85" s="121"/>
      <c r="F85" s="171"/>
      <c r="G85" s="171"/>
      <c r="H85" s="171"/>
      <c r="I85" s="112"/>
      <c r="J85" s="43"/>
      <c r="K85" s="40"/>
    </row>
    <row r="86" spans="1:11" x14ac:dyDescent="0.2">
      <c r="A86" s="113" t="s">
        <v>59</v>
      </c>
      <c r="B86" s="116" t="s">
        <v>95</v>
      </c>
      <c r="C86" s="34" t="s">
        <v>96</v>
      </c>
      <c r="D86" s="176" t="s">
        <v>5</v>
      </c>
      <c r="E86" s="119"/>
      <c r="F86" s="169" t="str">
        <f t="shared" ref="F86" si="13">IFERROR(ROUND(AVERAGE(K86:K90),2),"0")</f>
        <v>0</v>
      </c>
      <c r="G86" s="169">
        <f>ROUND(E86*F86,2)</f>
        <v>0</v>
      </c>
      <c r="H86" s="169">
        <f>ROUND(G86*$D$7,2)</f>
        <v>0</v>
      </c>
      <c r="I86" s="110"/>
      <c r="J86" s="43"/>
      <c r="K86" s="40"/>
    </row>
    <row r="87" spans="1:11" x14ac:dyDescent="0.2">
      <c r="A87" s="114"/>
      <c r="B87" s="117"/>
      <c r="C87" s="34" t="s">
        <v>96</v>
      </c>
      <c r="D87" s="177"/>
      <c r="E87" s="120"/>
      <c r="F87" s="170"/>
      <c r="G87" s="170"/>
      <c r="H87" s="170"/>
      <c r="I87" s="111"/>
      <c r="J87" s="43"/>
      <c r="K87" s="40"/>
    </row>
    <row r="88" spans="1:11" x14ac:dyDescent="0.2">
      <c r="A88" s="114"/>
      <c r="B88" s="117"/>
      <c r="C88" s="34" t="s">
        <v>96</v>
      </c>
      <c r="D88" s="177"/>
      <c r="E88" s="120"/>
      <c r="F88" s="170"/>
      <c r="G88" s="170"/>
      <c r="H88" s="170"/>
      <c r="I88" s="111"/>
      <c r="J88" s="43"/>
      <c r="K88" s="40"/>
    </row>
    <row r="89" spans="1:11" x14ac:dyDescent="0.2">
      <c r="A89" s="114"/>
      <c r="B89" s="117"/>
      <c r="C89" s="34" t="s">
        <v>96</v>
      </c>
      <c r="D89" s="177"/>
      <c r="E89" s="120"/>
      <c r="F89" s="170"/>
      <c r="G89" s="170"/>
      <c r="H89" s="170"/>
      <c r="I89" s="111"/>
      <c r="J89" s="43"/>
      <c r="K89" s="40"/>
    </row>
    <row r="90" spans="1:11" x14ac:dyDescent="0.2">
      <c r="A90" s="115"/>
      <c r="B90" s="118"/>
      <c r="C90" s="34" t="s">
        <v>96</v>
      </c>
      <c r="D90" s="178"/>
      <c r="E90" s="121"/>
      <c r="F90" s="171"/>
      <c r="G90" s="171"/>
      <c r="H90" s="171"/>
      <c r="I90" s="112"/>
      <c r="J90" s="43"/>
      <c r="K90" s="40"/>
    </row>
    <row r="91" spans="1:11" x14ac:dyDescent="0.2">
      <c r="A91" s="113" t="s">
        <v>60</v>
      </c>
      <c r="B91" s="116" t="s">
        <v>95</v>
      </c>
      <c r="C91" s="34" t="s">
        <v>96</v>
      </c>
      <c r="D91" s="176" t="s">
        <v>5</v>
      </c>
      <c r="E91" s="119"/>
      <c r="F91" s="169" t="str">
        <f t="shared" ref="F91" si="14">IFERROR(ROUND(AVERAGE(K91:K95),2),"0")</f>
        <v>0</v>
      </c>
      <c r="G91" s="169">
        <f>ROUND(E91*F91,2)</f>
        <v>0</v>
      </c>
      <c r="H91" s="169">
        <f>ROUND(G91*$D$7,2)</f>
        <v>0</v>
      </c>
      <c r="I91" s="110"/>
      <c r="J91" s="43"/>
      <c r="K91" s="40"/>
    </row>
    <row r="92" spans="1:11" x14ac:dyDescent="0.2">
      <c r="A92" s="114"/>
      <c r="B92" s="117"/>
      <c r="C92" s="34" t="s">
        <v>96</v>
      </c>
      <c r="D92" s="177"/>
      <c r="E92" s="120"/>
      <c r="F92" s="170"/>
      <c r="G92" s="170"/>
      <c r="H92" s="170"/>
      <c r="I92" s="111"/>
      <c r="J92" s="43"/>
      <c r="K92" s="40"/>
    </row>
    <row r="93" spans="1:11" x14ac:dyDescent="0.2">
      <c r="A93" s="114"/>
      <c r="B93" s="117"/>
      <c r="C93" s="34" t="s">
        <v>96</v>
      </c>
      <c r="D93" s="177"/>
      <c r="E93" s="120"/>
      <c r="F93" s="170"/>
      <c r="G93" s="170"/>
      <c r="H93" s="170"/>
      <c r="I93" s="111"/>
      <c r="J93" s="43"/>
      <c r="K93" s="40"/>
    </row>
    <row r="94" spans="1:11" x14ac:dyDescent="0.2">
      <c r="A94" s="114"/>
      <c r="B94" s="117"/>
      <c r="C94" s="34" t="s">
        <v>96</v>
      </c>
      <c r="D94" s="177"/>
      <c r="E94" s="120"/>
      <c r="F94" s="170"/>
      <c r="G94" s="170"/>
      <c r="H94" s="170"/>
      <c r="I94" s="111"/>
      <c r="J94" s="43"/>
      <c r="K94" s="40"/>
    </row>
    <row r="95" spans="1:11" x14ac:dyDescent="0.2">
      <c r="A95" s="115"/>
      <c r="B95" s="118"/>
      <c r="C95" s="34" t="s">
        <v>96</v>
      </c>
      <c r="D95" s="178"/>
      <c r="E95" s="121"/>
      <c r="F95" s="171"/>
      <c r="G95" s="171"/>
      <c r="H95" s="171"/>
      <c r="I95" s="112"/>
      <c r="J95" s="43"/>
      <c r="K95" s="40"/>
    </row>
    <row r="96" spans="1:11" x14ac:dyDescent="0.2">
      <c r="A96" s="113" t="s">
        <v>61</v>
      </c>
      <c r="B96" s="116" t="s">
        <v>95</v>
      </c>
      <c r="C96" s="34" t="s">
        <v>96</v>
      </c>
      <c r="D96" s="176" t="s">
        <v>5</v>
      </c>
      <c r="E96" s="119"/>
      <c r="F96" s="169" t="str">
        <f t="shared" ref="F96" si="15">IFERROR(ROUND(AVERAGE(K96:K100),2),"0")</f>
        <v>0</v>
      </c>
      <c r="G96" s="169">
        <f>ROUND(E96*F96,2)</f>
        <v>0</v>
      </c>
      <c r="H96" s="169">
        <f>ROUND(G96*$D$7,2)</f>
        <v>0</v>
      </c>
      <c r="I96" s="110"/>
      <c r="J96" s="43"/>
      <c r="K96" s="40"/>
    </row>
    <row r="97" spans="1:11" x14ac:dyDescent="0.2">
      <c r="A97" s="114"/>
      <c r="B97" s="117"/>
      <c r="C97" s="34" t="s">
        <v>96</v>
      </c>
      <c r="D97" s="177"/>
      <c r="E97" s="120"/>
      <c r="F97" s="170"/>
      <c r="G97" s="170"/>
      <c r="H97" s="170"/>
      <c r="I97" s="111"/>
      <c r="J97" s="43"/>
      <c r="K97" s="40"/>
    </row>
    <row r="98" spans="1:11" x14ac:dyDescent="0.2">
      <c r="A98" s="114"/>
      <c r="B98" s="117"/>
      <c r="C98" s="34" t="s">
        <v>96</v>
      </c>
      <c r="D98" s="177"/>
      <c r="E98" s="120"/>
      <c r="F98" s="170"/>
      <c r="G98" s="170"/>
      <c r="H98" s="170"/>
      <c r="I98" s="111"/>
      <c r="J98" s="43"/>
      <c r="K98" s="40"/>
    </row>
    <row r="99" spans="1:11" x14ac:dyDescent="0.2">
      <c r="A99" s="114"/>
      <c r="B99" s="117"/>
      <c r="C99" s="34" t="s">
        <v>96</v>
      </c>
      <c r="D99" s="177"/>
      <c r="E99" s="120"/>
      <c r="F99" s="170"/>
      <c r="G99" s="170"/>
      <c r="H99" s="170"/>
      <c r="I99" s="111"/>
      <c r="J99" s="43"/>
      <c r="K99" s="40"/>
    </row>
    <row r="100" spans="1:11" x14ac:dyDescent="0.2">
      <c r="A100" s="115"/>
      <c r="B100" s="118"/>
      <c r="C100" s="34" t="s">
        <v>96</v>
      </c>
      <c r="D100" s="178"/>
      <c r="E100" s="121"/>
      <c r="F100" s="171"/>
      <c r="G100" s="171"/>
      <c r="H100" s="171"/>
      <c r="I100" s="112"/>
      <c r="J100" s="43"/>
      <c r="K100" s="40"/>
    </row>
    <row r="101" spans="1:11" x14ac:dyDescent="0.2">
      <c r="A101" s="113" t="s">
        <v>62</v>
      </c>
      <c r="B101" s="116" t="s">
        <v>95</v>
      </c>
      <c r="C101" s="34" t="s">
        <v>96</v>
      </c>
      <c r="D101" s="176" t="s">
        <v>5</v>
      </c>
      <c r="E101" s="119"/>
      <c r="F101" s="169" t="str">
        <f t="shared" ref="F101" si="16">IFERROR(ROUND(AVERAGE(K101:K105),2),"0")</f>
        <v>0</v>
      </c>
      <c r="G101" s="169">
        <f>ROUND(E101*F101,2)</f>
        <v>0</v>
      </c>
      <c r="H101" s="169">
        <f>ROUND(G101*$D$7,2)</f>
        <v>0</v>
      </c>
      <c r="I101" s="110"/>
      <c r="J101" s="43"/>
      <c r="K101" s="40"/>
    </row>
    <row r="102" spans="1:11" x14ac:dyDescent="0.2">
      <c r="A102" s="114"/>
      <c r="B102" s="117"/>
      <c r="C102" s="34" t="s">
        <v>96</v>
      </c>
      <c r="D102" s="177"/>
      <c r="E102" s="120"/>
      <c r="F102" s="170"/>
      <c r="G102" s="170"/>
      <c r="H102" s="170"/>
      <c r="I102" s="111"/>
      <c r="J102" s="43"/>
      <c r="K102" s="40"/>
    </row>
    <row r="103" spans="1:11" x14ac:dyDescent="0.2">
      <c r="A103" s="114"/>
      <c r="B103" s="117"/>
      <c r="C103" s="34" t="s">
        <v>96</v>
      </c>
      <c r="D103" s="177"/>
      <c r="E103" s="120"/>
      <c r="F103" s="170"/>
      <c r="G103" s="170"/>
      <c r="H103" s="170"/>
      <c r="I103" s="111"/>
      <c r="J103" s="43"/>
      <c r="K103" s="40"/>
    </row>
    <row r="104" spans="1:11" x14ac:dyDescent="0.2">
      <c r="A104" s="114"/>
      <c r="B104" s="117"/>
      <c r="C104" s="34" t="s">
        <v>96</v>
      </c>
      <c r="D104" s="177"/>
      <c r="E104" s="120"/>
      <c r="F104" s="170"/>
      <c r="G104" s="170"/>
      <c r="H104" s="170"/>
      <c r="I104" s="111"/>
      <c r="J104" s="43"/>
      <c r="K104" s="40"/>
    </row>
    <row r="105" spans="1:11" x14ac:dyDescent="0.2">
      <c r="A105" s="115"/>
      <c r="B105" s="118"/>
      <c r="C105" s="34" t="s">
        <v>96</v>
      </c>
      <c r="D105" s="178"/>
      <c r="E105" s="121"/>
      <c r="F105" s="171"/>
      <c r="G105" s="171"/>
      <c r="H105" s="171"/>
      <c r="I105" s="112"/>
      <c r="J105" s="43"/>
      <c r="K105" s="40"/>
    </row>
    <row r="106" spans="1:11" x14ac:dyDescent="0.2">
      <c r="A106" s="113" t="s">
        <v>63</v>
      </c>
      <c r="B106" s="116" t="s">
        <v>95</v>
      </c>
      <c r="C106" s="34" t="s">
        <v>96</v>
      </c>
      <c r="D106" s="176" t="s">
        <v>5</v>
      </c>
      <c r="E106" s="119"/>
      <c r="F106" s="169" t="str">
        <f t="shared" ref="F106" si="17">IFERROR(ROUND(AVERAGE(K106:K110),2),"0")</f>
        <v>0</v>
      </c>
      <c r="G106" s="169">
        <f>ROUND(E106*F106,2)</f>
        <v>0</v>
      </c>
      <c r="H106" s="169">
        <f>ROUND(G106*$D$7,2)</f>
        <v>0</v>
      </c>
      <c r="I106" s="110"/>
      <c r="J106" s="43"/>
      <c r="K106" s="40"/>
    </row>
    <row r="107" spans="1:11" x14ac:dyDescent="0.2">
      <c r="A107" s="114"/>
      <c r="B107" s="117"/>
      <c r="C107" s="34" t="s">
        <v>96</v>
      </c>
      <c r="D107" s="177"/>
      <c r="E107" s="120"/>
      <c r="F107" s="170"/>
      <c r="G107" s="170"/>
      <c r="H107" s="170"/>
      <c r="I107" s="111"/>
      <c r="J107" s="43"/>
      <c r="K107" s="40"/>
    </row>
    <row r="108" spans="1:11" x14ac:dyDescent="0.2">
      <c r="A108" s="114"/>
      <c r="B108" s="117"/>
      <c r="C108" s="34" t="s">
        <v>96</v>
      </c>
      <c r="D108" s="177"/>
      <c r="E108" s="120"/>
      <c r="F108" s="170"/>
      <c r="G108" s="170"/>
      <c r="H108" s="170"/>
      <c r="I108" s="111"/>
      <c r="J108" s="43"/>
      <c r="K108" s="40"/>
    </row>
    <row r="109" spans="1:11" x14ac:dyDescent="0.2">
      <c r="A109" s="114"/>
      <c r="B109" s="117"/>
      <c r="C109" s="34" t="s">
        <v>96</v>
      </c>
      <c r="D109" s="177"/>
      <c r="E109" s="120"/>
      <c r="F109" s="170"/>
      <c r="G109" s="170"/>
      <c r="H109" s="170"/>
      <c r="I109" s="111"/>
      <c r="J109" s="43"/>
      <c r="K109" s="40"/>
    </row>
    <row r="110" spans="1:11" x14ac:dyDescent="0.2">
      <c r="A110" s="115"/>
      <c r="B110" s="118"/>
      <c r="C110" s="34" t="s">
        <v>96</v>
      </c>
      <c r="D110" s="178"/>
      <c r="E110" s="121"/>
      <c r="F110" s="171"/>
      <c r="G110" s="171"/>
      <c r="H110" s="171"/>
      <c r="I110" s="112"/>
      <c r="J110" s="43"/>
      <c r="K110" s="40"/>
    </row>
    <row r="111" spans="1:11" x14ac:dyDescent="0.2">
      <c r="A111" s="113" t="s">
        <v>64</v>
      </c>
      <c r="B111" s="116" t="s">
        <v>95</v>
      </c>
      <c r="C111" s="34" t="s">
        <v>96</v>
      </c>
      <c r="D111" s="176" t="s">
        <v>5</v>
      </c>
      <c r="E111" s="119"/>
      <c r="F111" s="169" t="str">
        <f t="shared" ref="F111" si="18">IFERROR(ROUND(AVERAGE(K111:K115),2),"0")</f>
        <v>0</v>
      </c>
      <c r="G111" s="169">
        <f>ROUND(E111*F111,2)</f>
        <v>0</v>
      </c>
      <c r="H111" s="169">
        <f>ROUND(G111*$D$7,2)</f>
        <v>0</v>
      </c>
      <c r="I111" s="110"/>
      <c r="J111" s="43"/>
      <c r="K111" s="40"/>
    </row>
    <row r="112" spans="1:11" x14ac:dyDescent="0.2">
      <c r="A112" s="114"/>
      <c r="B112" s="117"/>
      <c r="C112" s="34" t="s">
        <v>96</v>
      </c>
      <c r="D112" s="177"/>
      <c r="E112" s="120"/>
      <c r="F112" s="170"/>
      <c r="G112" s="170"/>
      <c r="H112" s="170"/>
      <c r="I112" s="111"/>
      <c r="J112" s="43"/>
      <c r="K112" s="40"/>
    </row>
    <row r="113" spans="1:11" x14ac:dyDescent="0.2">
      <c r="A113" s="114"/>
      <c r="B113" s="117"/>
      <c r="C113" s="34" t="s">
        <v>96</v>
      </c>
      <c r="D113" s="177"/>
      <c r="E113" s="120"/>
      <c r="F113" s="170"/>
      <c r="G113" s="170"/>
      <c r="H113" s="170"/>
      <c r="I113" s="111"/>
      <c r="J113" s="43"/>
      <c r="K113" s="40"/>
    </row>
    <row r="114" spans="1:11" x14ac:dyDescent="0.2">
      <c r="A114" s="114"/>
      <c r="B114" s="117"/>
      <c r="C114" s="34" t="s">
        <v>96</v>
      </c>
      <c r="D114" s="177"/>
      <c r="E114" s="120"/>
      <c r="F114" s="170"/>
      <c r="G114" s="170"/>
      <c r="H114" s="170"/>
      <c r="I114" s="111"/>
      <c r="J114" s="43"/>
      <c r="K114" s="40"/>
    </row>
    <row r="115" spans="1:11" x14ac:dyDescent="0.2">
      <c r="A115" s="115"/>
      <c r="B115" s="118"/>
      <c r="C115" s="34" t="s">
        <v>96</v>
      </c>
      <c r="D115" s="178"/>
      <c r="E115" s="121"/>
      <c r="F115" s="171"/>
      <c r="G115" s="171"/>
      <c r="H115" s="171"/>
      <c r="I115" s="112"/>
      <c r="J115" s="43"/>
      <c r="K115" s="40"/>
    </row>
    <row r="116" spans="1:11" ht="12.75" customHeight="1" x14ac:dyDescent="0.2">
      <c r="A116" s="35" t="s">
        <v>65</v>
      </c>
      <c r="B116" s="123" t="s">
        <v>78</v>
      </c>
      <c r="C116" s="124"/>
      <c r="D116" s="124"/>
      <c r="E116" s="124"/>
      <c r="F116" s="125"/>
      <c r="G116" s="161">
        <f>SUM(G117,G124,G131,G138,G145,G152,G159,G166,G173,G180)</f>
        <v>0</v>
      </c>
      <c r="H116" s="161">
        <f>SUM(H117,H124,H131,H138,H145,H152,H159,H166,H173,H180)</f>
        <v>0</v>
      </c>
      <c r="I116" s="42"/>
      <c r="J116" s="29"/>
    </row>
    <row r="117" spans="1:11" ht="12.75" customHeight="1" x14ac:dyDescent="0.2">
      <c r="A117" s="107" t="s">
        <v>66</v>
      </c>
      <c r="B117" s="104" t="s">
        <v>119</v>
      </c>
      <c r="C117" s="179" t="s">
        <v>120</v>
      </c>
      <c r="D117" s="181"/>
      <c r="E117" s="182"/>
      <c r="F117" s="174"/>
      <c r="G117" s="172">
        <f>SUM(G118:G123)</f>
        <v>0</v>
      </c>
      <c r="H117" s="172">
        <f>ROUND(G117*$D$7,2)</f>
        <v>0</v>
      </c>
      <c r="I117" s="104"/>
    </row>
    <row r="118" spans="1:11" x14ac:dyDescent="0.2">
      <c r="A118" s="108"/>
      <c r="B118" s="105"/>
      <c r="C118" s="180" t="s">
        <v>121</v>
      </c>
      <c r="D118" s="44"/>
      <c r="E118" s="45"/>
      <c r="F118" s="40"/>
      <c r="G118" s="174">
        <f t="shared" ref="G118:G123" si="19">ROUND(E118*F118,2)</f>
        <v>0</v>
      </c>
      <c r="H118" s="46"/>
      <c r="I118" s="105"/>
    </row>
    <row r="119" spans="1:11" ht="13.5" customHeight="1" x14ac:dyDescent="0.2">
      <c r="A119" s="108"/>
      <c r="B119" s="105"/>
      <c r="C119" s="180" t="s">
        <v>122</v>
      </c>
      <c r="D119" s="44"/>
      <c r="E119" s="45"/>
      <c r="F119" s="40"/>
      <c r="G119" s="174">
        <f t="shared" si="19"/>
        <v>0</v>
      </c>
      <c r="H119" s="46"/>
      <c r="I119" s="105"/>
    </row>
    <row r="120" spans="1:11" x14ac:dyDescent="0.2">
      <c r="A120" s="108"/>
      <c r="B120" s="105"/>
      <c r="C120" s="180" t="s">
        <v>123</v>
      </c>
      <c r="D120" s="44"/>
      <c r="E120" s="45"/>
      <c r="F120" s="40"/>
      <c r="G120" s="174">
        <f t="shared" si="19"/>
        <v>0</v>
      </c>
      <c r="H120" s="46"/>
      <c r="I120" s="105"/>
    </row>
    <row r="121" spans="1:11" x14ac:dyDescent="0.2">
      <c r="A121" s="108"/>
      <c r="B121" s="105"/>
      <c r="C121" s="180" t="s">
        <v>124</v>
      </c>
      <c r="D121" s="44"/>
      <c r="E121" s="45"/>
      <c r="F121" s="40"/>
      <c r="G121" s="174">
        <f t="shared" si="19"/>
        <v>0</v>
      </c>
      <c r="H121" s="46"/>
      <c r="I121" s="105"/>
    </row>
    <row r="122" spans="1:11" x14ac:dyDescent="0.2">
      <c r="A122" s="108"/>
      <c r="B122" s="105"/>
      <c r="C122" s="46" t="s">
        <v>125</v>
      </c>
      <c r="D122" s="44"/>
      <c r="E122" s="45"/>
      <c r="F122" s="40"/>
      <c r="G122" s="174">
        <f t="shared" si="19"/>
        <v>0</v>
      </c>
      <c r="H122" s="46"/>
      <c r="I122" s="105"/>
    </row>
    <row r="123" spans="1:11" x14ac:dyDescent="0.2">
      <c r="A123" s="109"/>
      <c r="B123" s="106"/>
      <c r="C123" s="46" t="s">
        <v>125</v>
      </c>
      <c r="D123" s="44"/>
      <c r="E123" s="45"/>
      <c r="F123" s="40"/>
      <c r="G123" s="174">
        <f t="shared" si="19"/>
        <v>0</v>
      </c>
      <c r="H123" s="46"/>
      <c r="I123" s="106"/>
    </row>
    <row r="124" spans="1:11" ht="12.75" customHeight="1" x14ac:dyDescent="0.2">
      <c r="A124" s="107" t="s">
        <v>67</v>
      </c>
      <c r="B124" s="104" t="s">
        <v>119</v>
      </c>
      <c r="C124" s="179" t="s">
        <v>120</v>
      </c>
      <c r="D124" s="181"/>
      <c r="E124" s="182"/>
      <c r="F124" s="174"/>
      <c r="G124" s="172">
        <f>SUM(G125:G130)</f>
        <v>0</v>
      </c>
      <c r="H124" s="172">
        <f>ROUND(G124*$D$7,2)</f>
        <v>0</v>
      </c>
      <c r="I124" s="104"/>
    </row>
    <row r="125" spans="1:11" x14ac:dyDescent="0.2">
      <c r="A125" s="108"/>
      <c r="B125" s="105"/>
      <c r="C125" s="180" t="s">
        <v>121</v>
      </c>
      <c r="D125" s="44"/>
      <c r="E125" s="45"/>
      <c r="F125" s="40"/>
      <c r="G125" s="174">
        <f t="shared" ref="G125:G130" si="20">ROUND(E125*F125,2)</f>
        <v>0</v>
      </c>
      <c r="H125" s="46"/>
      <c r="I125" s="105"/>
    </row>
    <row r="126" spans="1:11" x14ac:dyDescent="0.2">
      <c r="A126" s="108"/>
      <c r="B126" s="105"/>
      <c r="C126" s="180" t="s">
        <v>122</v>
      </c>
      <c r="D126" s="44"/>
      <c r="E126" s="45"/>
      <c r="F126" s="40"/>
      <c r="G126" s="174">
        <f t="shared" si="20"/>
        <v>0</v>
      </c>
      <c r="H126" s="46"/>
      <c r="I126" s="105"/>
    </row>
    <row r="127" spans="1:11" x14ac:dyDescent="0.2">
      <c r="A127" s="108"/>
      <c r="B127" s="105"/>
      <c r="C127" s="180" t="s">
        <v>123</v>
      </c>
      <c r="D127" s="44"/>
      <c r="E127" s="45"/>
      <c r="F127" s="40"/>
      <c r="G127" s="174">
        <f t="shared" si="20"/>
        <v>0</v>
      </c>
      <c r="H127" s="46"/>
      <c r="I127" s="105"/>
    </row>
    <row r="128" spans="1:11" x14ac:dyDescent="0.2">
      <c r="A128" s="108"/>
      <c r="B128" s="105"/>
      <c r="C128" s="180" t="s">
        <v>124</v>
      </c>
      <c r="D128" s="44"/>
      <c r="E128" s="45"/>
      <c r="F128" s="40"/>
      <c r="G128" s="174">
        <f t="shared" si="20"/>
        <v>0</v>
      </c>
      <c r="H128" s="46"/>
      <c r="I128" s="105"/>
    </row>
    <row r="129" spans="1:9" x14ac:dyDescent="0.2">
      <c r="A129" s="108"/>
      <c r="B129" s="105"/>
      <c r="C129" s="46" t="s">
        <v>125</v>
      </c>
      <c r="D129" s="44"/>
      <c r="E129" s="45"/>
      <c r="F129" s="40"/>
      <c r="G129" s="174">
        <f t="shared" si="20"/>
        <v>0</v>
      </c>
      <c r="H129" s="46"/>
      <c r="I129" s="105"/>
    </row>
    <row r="130" spans="1:9" x14ac:dyDescent="0.2">
      <c r="A130" s="109"/>
      <c r="B130" s="106"/>
      <c r="C130" s="46" t="s">
        <v>125</v>
      </c>
      <c r="D130" s="44"/>
      <c r="E130" s="45"/>
      <c r="F130" s="40"/>
      <c r="G130" s="174">
        <f t="shared" si="20"/>
        <v>0</v>
      </c>
      <c r="H130" s="46"/>
      <c r="I130" s="106"/>
    </row>
    <row r="131" spans="1:9" ht="12.75" customHeight="1" x14ac:dyDescent="0.2">
      <c r="A131" s="107" t="s">
        <v>68</v>
      </c>
      <c r="B131" s="104" t="s">
        <v>119</v>
      </c>
      <c r="C131" s="179" t="s">
        <v>120</v>
      </c>
      <c r="D131" s="181"/>
      <c r="E131" s="182"/>
      <c r="F131" s="174"/>
      <c r="G131" s="172">
        <f>SUM(G132:G137)</f>
        <v>0</v>
      </c>
      <c r="H131" s="172">
        <f>ROUND(G131*$D$7,2)</f>
        <v>0</v>
      </c>
      <c r="I131" s="104"/>
    </row>
    <row r="132" spans="1:9" x14ac:dyDescent="0.2">
      <c r="A132" s="108"/>
      <c r="B132" s="105"/>
      <c r="C132" s="180" t="s">
        <v>121</v>
      </c>
      <c r="D132" s="44"/>
      <c r="E132" s="45"/>
      <c r="F132" s="40"/>
      <c r="G132" s="174">
        <f t="shared" ref="G132:G137" si="21">ROUND(E132*F132,2)</f>
        <v>0</v>
      </c>
      <c r="H132" s="46"/>
      <c r="I132" s="105"/>
    </row>
    <row r="133" spans="1:9" x14ac:dyDescent="0.2">
      <c r="A133" s="108"/>
      <c r="B133" s="105"/>
      <c r="C133" s="180" t="s">
        <v>122</v>
      </c>
      <c r="D133" s="44"/>
      <c r="E133" s="45"/>
      <c r="F133" s="40"/>
      <c r="G133" s="174">
        <f t="shared" si="21"/>
        <v>0</v>
      </c>
      <c r="H133" s="46"/>
      <c r="I133" s="105"/>
    </row>
    <row r="134" spans="1:9" x14ac:dyDescent="0.2">
      <c r="A134" s="108"/>
      <c r="B134" s="105"/>
      <c r="C134" s="180" t="s">
        <v>123</v>
      </c>
      <c r="D134" s="44"/>
      <c r="E134" s="45"/>
      <c r="F134" s="40"/>
      <c r="G134" s="174">
        <f t="shared" si="21"/>
        <v>0</v>
      </c>
      <c r="H134" s="46"/>
      <c r="I134" s="105"/>
    </row>
    <row r="135" spans="1:9" x14ac:dyDescent="0.2">
      <c r="A135" s="108"/>
      <c r="B135" s="105"/>
      <c r="C135" s="180" t="s">
        <v>124</v>
      </c>
      <c r="D135" s="44"/>
      <c r="E135" s="45"/>
      <c r="F135" s="40"/>
      <c r="G135" s="174">
        <f t="shared" si="21"/>
        <v>0</v>
      </c>
      <c r="H135" s="46"/>
      <c r="I135" s="105"/>
    </row>
    <row r="136" spans="1:9" x14ac:dyDescent="0.2">
      <c r="A136" s="108"/>
      <c r="B136" s="105"/>
      <c r="C136" s="46" t="s">
        <v>125</v>
      </c>
      <c r="D136" s="44"/>
      <c r="E136" s="45"/>
      <c r="F136" s="40"/>
      <c r="G136" s="174">
        <f t="shared" si="21"/>
        <v>0</v>
      </c>
      <c r="H136" s="46"/>
      <c r="I136" s="105"/>
    </row>
    <row r="137" spans="1:9" x14ac:dyDescent="0.2">
      <c r="A137" s="109"/>
      <c r="B137" s="106"/>
      <c r="C137" s="46" t="s">
        <v>125</v>
      </c>
      <c r="D137" s="44"/>
      <c r="E137" s="45"/>
      <c r="F137" s="40"/>
      <c r="G137" s="174">
        <f t="shared" si="21"/>
        <v>0</v>
      </c>
      <c r="H137" s="46"/>
      <c r="I137" s="106"/>
    </row>
    <row r="138" spans="1:9" ht="12.75" customHeight="1" x14ac:dyDescent="0.2">
      <c r="A138" s="107" t="s">
        <v>69</v>
      </c>
      <c r="B138" s="104" t="s">
        <v>119</v>
      </c>
      <c r="C138" s="179" t="s">
        <v>120</v>
      </c>
      <c r="D138" s="181"/>
      <c r="E138" s="182"/>
      <c r="F138" s="174"/>
      <c r="G138" s="172">
        <f>SUM(G139:G144)</f>
        <v>0</v>
      </c>
      <c r="H138" s="172">
        <f>ROUND(G138*$D$7,2)</f>
        <v>0</v>
      </c>
      <c r="I138" s="104"/>
    </row>
    <row r="139" spans="1:9" ht="12.75" customHeight="1" x14ac:dyDescent="0.2">
      <c r="A139" s="108"/>
      <c r="B139" s="105"/>
      <c r="C139" s="180" t="s">
        <v>121</v>
      </c>
      <c r="D139" s="44"/>
      <c r="E139" s="45"/>
      <c r="F139" s="40"/>
      <c r="G139" s="174">
        <f t="shared" ref="G139:G144" si="22">ROUND(E139*F139,2)</f>
        <v>0</v>
      </c>
      <c r="H139" s="46"/>
      <c r="I139" s="105"/>
    </row>
    <row r="140" spans="1:9" ht="12.75" customHeight="1" x14ac:dyDescent="0.2">
      <c r="A140" s="108"/>
      <c r="B140" s="105"/>
      <c r="C140" s="180" t="s">
        <v>122</v>
      </c>
      <c r="D140" s="44"/>
      <c r="E140" s="45"/>
      <c r="F140" s="40"/>
      <c r="G140" s="174">
        <f t="shared" si="22"/>
        <v>0</v>
      </c>
      <c r="H140" s="46"/>
      <c r="I140" s="105"/>
    </row>
    <row r="141" spans="1:9" ht="12.75" customHeight="1" x14ac:dyDescent="0.2">
      <c r="A141" s="108"/>
      <c r="B141" s="105"/>
      <c r="C141" s="180" t="s">
        <v>123</v>
      </c>
      <c r="D141" s="44"/>
      <c r="E141" s="45"/>
      <c r="F141" s="40"/>
      <c r="G141" s="174">
        <f t="shared" si="22"/>
        <v>0</v>
      </c>
      <c r="H141" s="46"/>
      <c r="I141" s="105"/>
    </row>
    <row r="142" spans="1:9" ht="12.75" customHeight="1" x14ac:dyDescent="0.2">
      <c r="A142" s="108"/>
      <c r="B142" s="105"/>
      <c r="C142" s="180" t="s">
        <v>124</v>
      </c>
      <c r="D142" s="44"/>
      <c r="E142" s="45"/>
      <c r="F142" s="40"/>
      <c r="G142" s="174">
        <f t="shared" si="22"/>
        <v>0</v>
      </c>
      <c r="H142" s="46"/>
      <c r="I142" s="105"/>
    </row>
    <row r="143" spans="1:9" ht="12.75" customHeight="1" x14ac:dyDescent="0.2">
      <c r="A143" s="108"/>
      <c r="B143" s="105"/>
      <c r="C143" s="46" t="s">
        <v>125</v>
      </c>
      <c r="D143" s="44"/>
      <c r="E143" s="45"/>
      <c r="F143" s="40"/>
      <c r="G143" s="174">
        <f t="shared" si="22"/>
        <v>0</v>
      </c>
      <c r="H143" s="46"/>
      <c r="I143" s="105"/>
    </row>
    <row r="144" spans="1:9" ht="12.75" customHeight="1" x14ac:dyDescent="0.2">
      <c r="A144" s="109"/>
      <c r="B144" s="106"/>
      <c r="C144" s="46" t="s">
        <v>125</v>
      </c>
      <c r="D144" s="44"/>
      <c r="E144" s="45"/>
      <c r="F144" s="40"/>
      <c r="G144" s="174">
        <f t="shared" si="22"/>
        <v>0</v>
      </c>
      <c r="H144" s="46"/>
      <c r="I144" s="106"/>
    </row>
    <row r="145" spans="1:19" ht="12.75" customHeight="1" x14ac:dyDescent="0.2">
      <c r="A145" s="107" t="s">
        <v>70</v>
      </c>
      <c r="B145" s="104" t="s">
        <v>119</v>
      </c>
      <c r="C145" s="179" t="s">
        <v>120</v>
      </c>
      <c r="D145" s="181"/>
      <c r="E145" s="182"/>
      <c r="F145" s="174"/>
      <c r="G145" s="172">
        <f>SUM(G146:G151)</f>
        <v>0</v>
      </c>
      <c r="H145" s="172">
        <f>ROUND(G145*$D$7,2)</f>
        <v>0</v>
      </c>
      <c r="I145" s="104"/>
    </row>
    <row r="146" spans="1:19" ht="12.75" customHeight="1" x14ac:dyDescent="0.2">
      <c r="A146" s="108"/>
      <c r="B146" s="105"/>
      <c r="C146" s="180" t="s">
        <v>121</v>
      </c>
      <c r="D146" s="44"/>
      <c r="E146" s="45"/>
      <c r="F146" s="40"/>
      <c r="G146" s="174">
        <f t="shared" ref="G146:G151" si="23">ROUND(E146*F146,2)</f>
        <v>0</v>
      </c>
      <c r="H146" s="46"/>
      <c r="I146" s="105"/>
    </row>
    <row r="147" spans="1:19" ht="12.75" customHeight="1" x14ac:dyDescent="0.2">
      <c r="A147" s="108"/>
      <c r="B147" s="105"/>
      <c r="C147" s="180" t="s">
        <v>122</v>
      </c>
      <c r="D147" s="44"/>
      <c r="E147" s="45"/>
      <c r="F147" s="40"/>
      <c r="G147" s="174">
        <f t="shared" si="23"/>
        <v>0</v>
      </c>
      <c r="H147" s="46"/>
      <c r="I147" s="105"/>
    </row>
    <row r="148" spans="1:19" ht="12.75" customHeight="1" x14ac:dyDescent="0.2">
      <c r="A148" s="108"/>
      <c r="B148" s="105"/>
      <c r="C148" s="180" t="s">
        <v>123</v>
      </c>
      <c r="D148" s="44"/>
      <c r="E148" s="45"/>
      <c r="F148" s="40"/>
      <c r="G148" s="174">
        <f t="shared" si="23"/>
        <v>0</v>
      </c>
      <c r="H148" s="46"/>
      <c r="I148" s="105"/>
    </row>
    <row r="149" spans="1:19" ht="12.75" customHeight="1" x14ac:dyDescent="0.2">
      <c r="A149" s="108"/>
      <c r="B149" s="105"/>
      <c r="C149" s="180" t="s">
        <v>124</v>
      </c>
      <c r="D149" s="44"/>
      <c r="E149" s="45"/>
      <c r="F149" s="40"/>
      <c r="G149" s="174">
        <f t="shared" si="23"/>
        <v>0</v>
      </c>
      <c r="H149" s="46"/>
      <c r="I149" s="105"/>
    </row>
    <row r="150" spans="1:19" ht="12.75" customHeight="1" x14ac:dyDescent="0.2">
      <c r="A150" s="108"/>
      <c r="B150" s="105"/>
      <c r="C150" s="46" t="s">
        <v>125</v>
      </c>
      <c r="D150" s="44"/>
      <c r="E150" s="45"/>
      <c r="F150" s="40"/>
      <c r="G150" s="174">
        <f t="shared" si="23"/>
        <v>0</v>
      </c>
      <c r="H150" s="46"/>
      <c r="I150" s="105"/>
    </row>
    <row r="151" spans="1:19" ht="12.75" customHeight="1" x14ac:dyDescent="0.2">
      <c r="A151" s="109"/>
      <c r="B151" s="106"/>
      <c r="C151" s="46" t="s">
        <v>125</v>
      </c>
      <c r="D151" s="44"/>
      <c r="E151" s="45"/>
      <c r="F151" s="40"/>
      <c r="G151" s="174">
        <f t="shared" si="23"/>
        <v>0</v>
      </c>
      <c r="H151" s="46"/>
      <c r="I151" s="106"/>
    </row>
    <row r="152" spans="1:19" ht="12.75" customHeight="1" x14ac:dyDescent="0.25">
      <c r="A152" s="107" t="s">
        <v>72</v>
      </c>
      <c r="B152" s="104" t="s">
        <v>119</v>
      </c>
      <c r="C152" s="179" t="s">
        <v>120</v>
      </c>
      <c r="D152" s="181"/>
      <c r="E152" s="182"/>
      <c r="F152" s="174"/>
      <c r="G152" s="172">
        <f>SUM(G153:G158)</f>
        <v>0</v>
      </c>
      <c r="H152" s="172">
        <f>ROUND(G152*$D$7,2)</f>
        <v>0</v>
      </c>
      <c r="I152" s="104"/>
      <c r="K152"/>
      <c r="L152"/>
      <c r="M152"/>
      <c r="N152"/>
      <c r="O152"/>
      <c r="P152"/>
      <c r="Q152"/>
      <c r="R152"/>
      <c r="S152"/>
    </row>
    <row r="153" spans="1:19" ht="12.75" customHeight="1" x14ac:dyDescent="0.25">
      <c r="A153" s="108"/>
      <c r="B153" s="105"/>
      <c r="C153" s="180" t="s">
        <v>121</v>
      </c>
      <c r="D153" s="44"/>
      <c r="E153" s="45"/>
      <c r="F153" s="40"/>
      <c r="G153" s="174">
        <f t="shared" ref="G153:G158" si="24">ROUND(E153*F153,2)</f>
        <v>0</v>
      </c>
      <c r="H153" s="46"/>
      <c r="I153" s="105"/>
      <c r="K153"/>
      <c r="L153"/>
      <c r="M153"/>
      <c r="N153"/>
      <c r="O153"/>
      <c r="P153"/>
      <c r="Q153"/>
      <c r="R153"/>
      <c r="S153"/>
    </row>
    <row r="154" spans="1:19" ht="12.75" customHeight="1" x14ac:dyDescent="0.25">
      <c r="A154" s="108"/>
      <c r="B154" s="105"/>
      <c r="C154" s="180" t="s">
        <v>122</v>
      </c>
      <c r="D154" s="44"/>
      <c r="E154" s="45"/>
      <c r="F154" s="40"/>
      <c r="G154" s="174">
        <f t="shared" si="24"/>
        <v>0</v>
      </c>
      <c r="H154" s="46"/>
      <c r="I154" s="105"/>
      <c r="K154"/>
      <c r="L154"/>
      <c r="M154"/>
      <c r="N154"/>
      <c r="O154"/>
      <c r="P154"/>
      <c r="Q154"/>
      <c r="R154"/>
      <c r="S154"/>
    </row>
    <row r="155" spans="1:19" ht="12.75" customHeight="1" x14ac:dyDescent="0.25">
      <c r="A155" s="108"/>
      <c r="B155" s="105"/>
      <c r="C155" s="180" t="s">
        <v>123</v>
      </c>
      <c r="D155" s="44"/>
      <c r="E155" s="45"/>
      <c r="F155" s="40"/>
      <c r="G155" s="174">
        <f t="shared" si="24"/>
        <v>0</v>
      </c>
      <c r="H155" s="46"/>
      <c r="I155" s="105"/>
      <c r="K155"/>
      <c r="L155"/>
      <c r="M155"/>
      <c r="N155"/>
      <c r="O155"/>
      <c r="P155"/>
      <c r="Q155"/>
      <c r="R155"/>
      <c r="S155"/>
    </row>
    <row r="156" spans="1:19" ht="12.75" customHeight="1" x14ac:dyDescent="0.25">
      <c r="A156" s="108"/>
      <c r="B156" s="105"/>
      <c r="C156" s="180" t="s">
        <v>124</v>
      </c>
      <c r="D156" s="44"/>
      <c r="E156" s="45"/>
      <c r="F156" s="40"/>
      <c r="G156" s="174">
        <f t="shared" si="24"/>
        <v>0</v>
      </c>
      <c r="H156" s="46"/>
      <c r="I156" s="105"/>
      <c r="K156"/>
      <c r="L156"/>
      <c r="M156"/>
      <c r="N156"/>
      <c r="O156"/>
      <c r="P156"/>
      <c r="Q156"/>
      <c r="R156"/>
      <c r="S156"/>
    </row>
    <row r="157" spans="1:19" ht="12.75" customHeight="1" x14ac:dyDescent="0.25">
      <c r="A157" s="108"/>
      <c r="B157" s="105"/>
      <c r="C157" s="46" t="s">
        <v>125</v>
      </c>
      <c r="D157" s="44"/>
      <c r="E157" s="45"/>
      <c r="F157" s="40"/>
      <c r="G157" s="174">
        <f t="shared" si="24"/>
        <v>0</v>
      </c>
      <c r="H157" s="46"/>
      <c r="I157" s="105"/>
      <c r="K157"/>
      <c r="L157"/>
      <c r="M157"/>
      <c r="N157"/>
      <c r="O157"/>
      <c r="P157"/>
      <c r="Q157"/>
      <c r="R157"/>
      <c r="S157"/>
    </row>
    <row r="158" spans="1:19" ht="12.75" customHeight="1" x14ac:dyDescent="0.25">
      <c r="A158" s="109"/>
      <c r="B158" s="106"/>
      <c r="C158" s="46" t="s">
        <v>125</v>
      </c>
      <c r="D158" s="44"/>
      <c r="E158" s="45"/>
      <c r="F158" s="40"/>
      <c r="G158" s="174">
        <f t="shared" si="24"/>
        <v>0</v>
      </c>
      <c r="H158" s="46"/>
      <c r="I158" s="106"/>
      <c r="K158"/>
      <c r="L158"/>
      <c r="M158"/>
      <c r="N158"/>
      <c r="O158"/>
      <c r="P158"/>
      <c r="Q158"/>
      <c r="R158"/>
      <c r="S158"/>
    </row>
    <row r="159" spans="1:19" ht="12.75" customHeight="1" x14ac:dyDescent="0.25">
      <c r="A159" s="107" t="s">
        <v>73</v>
      </c>
      <c r="B159" s="104" t="s">
        <v>119</v>
      </c>
      <c r="C159" s="179" t="s">
        <v>120</v>
      </c>
      <c r="D159" s="181"/>
      <c r="E159" s="182"/>
      <c r="F159" s="174"/>
      <c r="G159" s="172">
        <f>SUM(G160:G165)</f>
        <v>0</v>
      </c>
      <c r="H159" s="172">
        <f>ROUND(G159*$D$7,2)</f>
        <v>0</v>
      </c>
      <c r="I159" s="104"/>
      <c r="K159"/>
      <c r="L159"/>
      <c r="M159"/>
      <c r="N159"/>
      <c r="O159"/>
      <c r="P159"/>
      <c r="Q159"/>
      <c r="R159"/>
      <c r="S159"/>
    </row>
    <row r="160" spans="1:19" ht="12.75" customHeight="1" x14ac:dyDescent="0.25">
      <c r="A160" s="108"/>
      <c r="B160" s="105"/>
      <c r="C160" s="180" t="s">
        <v>121</v>
      </c>
      <c r="D160" s="44"/>
      <c r="E160" s="45"/>
      <c r="F160" s="40"/>
      <c r="G160" s="174">
        <f t="shared" ref="G160:G165" si="25">ROUND(E160*F160,2)</f>
        <v>0</v>
      </c>
      <c r="H160" s="46"/>
      <c r="I160" s="105"/>
      <c r="K160"/>
      <c r="L160"/>
      <c r="M160"/>
      <c r="N160"/>
      <c r="O160"/>
      <c r="P160"/>
      <c r="Q160"/>
      <c r="R160"/>
      <c r="S160"/>
    </row>
    <row r="161" spans="1:19" ht="12.75" customHeight="1" x14ac:dyDescent="0.25">
      <c r="A161" s="108"/>
      <c r="B161" s="105"/>
      <c r="C161" s="180" t="s">
        <v>122</v>
      </c>
      <c r="D161" s="44"/>
      <c r="E161" s="45"/>
      <c r="F161" s="40"/>
      <c r="G161" s="174">
        <f t="shared" si="25"/>
        <v>0</v>
      </c>
      <c r="H161" s="46"/>
      <c r="I161" s="105"/>
      <c r="K161"/>
      <c r="L161"/>
      <c r="M161"/>
      <c r="N161"/>
      <c r="O161"/>
      <c r="P161"/>
      <c r="Q161"/>
      <c r="R161"/>
      <c r="S161"/>
    </row>
    <row r="162" spans="1:19" ht="12.75" customHeight="1" x14ac:dyDescent="0.25">
      <c r="A162" s="108"/>
      <c r="B162" s="105"/>
      <c r="C162" s="180" t="s">
        <v>123</v>
      </c>
      <c r="D162" s="44"/>
      <c r="E162" s="45"/>
      <c r="F162" s="40"/>
      <c r="G162" s="174">
        <f t="shared" si="25"/>
        <v>0</v>
      </c>
      <c r="H162" s="46"/>
      <c r="I162" s="105"/>
      <c r="K162"/>
      <c r="L162"/>
      <c r="M162"/>
      <c r="N162"/>
      <c r="O162"/>
      <c r="P162"/>
      <c r="Q162"/>
      <c r="R162"/>
      <c r="S162"/>
    </row>
    <row r="163" spans="1:19" ht="12.75" customHeight="1" x14ac:dyDescent="0.25">
      <c r="A163" s="108"/>
      <c r="B163" s="105"/>
      <c r="C163" s="180" t="s">
        <v>124</v>
      </c>
      <c r="D163" s="44"/>
      <c r="E163" s="45"/>
      <c r="F163" s="40"/>
      <c r="G163" s="174">
        <f t="shared" si="25"/>
        <v>0</v>
      </c>
      <c r="H163" s="46"/>
      <c r="I163" s="105"/>
      <c r="K163"/>
      <c r="L163"/>
      <c r="M163"/>
      <c r="N163"/>
      <c r="O163"/>
      <c r="P163"/>
      <c r="Q163"/>
      <c r="R163"/>
      <c r="S163"/>
    </row>
    <row r="164" spans="1:19" ht="12.75" customHeight="1" x14ac:dyDescent="0.25">
      <c r="A164" s="108"/>
      <c r="B164" s="105"/>
      <c r="C164" s="46" t="s">
        <v>125</v>
      </c>
      <c r="D164" s="44"/>
      <c r="E164" s="45"/>
      <c r="F164" s="40"/>
      <c r="G164" s="174">
        <f t="shared" si="25"/>
        <v>0</v>
      </c>
      <c r="H164" s="46"/>
      <c r="I164" s="105"/>
      <c r="K164"/>
      <c r="L164"/>
      <c r="M164"/>
      <c r="N164"/>
      <c r="O164"/>
      <c r="P164"/>
      <c r="Q164"/>
      <c r="R164"/>
      <c r="S164"/>
    </row>
    <row r="165" spans="1:19" ht="12.75" customHeight="1" x14ac:dyDescent="0.25">
      <c r="A165" s="109"/>
      <c r="B165" s="106"/>
      <c r="C165" s="46" t="s">
        <v>125</v>
      </c>
      <c r="D165" s="44"/>
      <c r="E165" s="45"/>
      <c r="F165" s="40"/>
      <c r="G165" s="174">
        <f t="shared" si="25"/>
        <v>0</v>
      </c>
      <c r="H165" s="46"/>
      <c r="I165" s="106"/>
      <c r="K165"/>
      <c r="L165"/>
      <c r="M165"/>
      <c r="N165"/>
      <c r="O165"/>
      <c r="P165"/>
      <c r="Q165"/>
      <c r="R165"/>
      <c r="S165"/>
    </row>
    <row r="166" spans="1:19" ht="12.75" customHeight="1" x14ac:dyDescent="0.25">
      <c r="A166" s="107" t="s">
        <v>74</v>
      </c>
      <c r="B166" s="104" t="s">
        <v>119</v>
      </c>
      <c r="C166" s="179" t="s">
        <v>120</v>
      </c>
      <c r="D166" s="181"/>
      <c r="E166" s="182"/>
      <c r="F166" s="174"/>
      <c r="G166" s="172">
        <f>SUM(G167:G172)</f>
        <v>0</v>
      </c>
      <c r="H166" s="172">
        <f>ROUND(G166*$D$7,2)</f>
        <v>0</v>
      </c>
      <c r="I166" s="104"/>
      <c r="K166"/>
      <c r="L166"/>
      <c r="M166"/>
      <c r="N166"/>
      <c r="O166"/>
      <c r="P166"/>
      <c r="Q166"/>
      <c r="R166"/>
      <c r="S166"/>
    </row>
    <row r="167" spans="1:19" ht="12.75" customHeight="1" x14ac:dyDescent="0.25">
      <c r="A167" s="108"/>
      <c r="B167" s="105"/>
      <c r="C167" s="180" t="s">
        <v>121</v>
      </c>
      <c r="D167" s="44"/>
      <c r="E167" s="45"/>
      <c r="F167" s="40"/>
      <c r="G167" s="174">
        <f t="shared" ref="G167:G172" si="26">ROUND(E167*F167,2)</f>
        <v>0</v>
      </c>
      <c r="H167" s="46"/>
      <c r="I167" s="105"/>
      <c r="K167"/>
      <c r="L167"/>
      <c r="M167"/>
      <c r="N167"/>
      <c r="O167"/>
      <c r="P167"/>
      <c r="Q167"/>
      <c r="R167"/>
      <c r="S167"/>
    </row>
    <row r="168" spans="1:19" ht="12.75" customHeight="1" x14ac:dyDescent="0.25">
      <c r="A168" s="108"/>
      <c r="B168" s="105"/>
      <c r="C168" s="180" t="s">
        <v>122</v>
      </c>
      <c r="D168" s="44"/>
      <c r="E168" s="45"/>
      <c r="F168" s="40"/>
      <c r="G168" s="174">
        <f t="shared" si="26"/>
        <v>0</v>
      </c>
      <c r="H168" s="46"/>
      <c r="I168" s="105"/>
      <c r="K168"/>
      <c r="L168"/>
      <c r="M168"/>
      <c r="N168"/>
      <c r="O168"/>
      <c r="P168"/>
      <c r="Q168"/>
      <c r="R168"/>
      <c r="S168"/>
    </row>
    <row r="169" spans="1:19" ht="12.75" customHeight="1" x14ac:dyDescent="0.25">
      <c r="A169" s="108"/>
      <c r="B169" s="105"/>
      <c r="C169" s="180" t="s">
        <v>123</v>
      </c>
      <c r="D169" s="44"/>
      <c r="E169" s="45"/>
      <c r="F169" s="40"/>
      <c r="G169" s="174">
        <f t="shared" si="26"/>
        <v>0</v>
      </c>
      <c r="H169" s="46"/>
      <c r="I169" s="105"/>
      <c r="K169"/>
      <c r="L169"/>
      <c r="M169"/>
      <c r="N169"/>
      <c r="O169"/>
      <c r="P169"/>
      <c r="Q169"/>
      <c r="R169"/>
      <c r="S169"/>
    </row>
    <row r="170" spans="1:19" ht="12.75" customHeight="1" x14ac:dyDescent="0.25">
      <c r="A170" s="108"/>
      <c r="B170" s="105"/>
      <c r="C170" s="180" t="s">
        <v>124</v>
      </c>
      <c r="D170" s="44"/>
      <c r="E170" s="45"/>
      <c r="F170" s="40"/>
      <c r="G170" s="174">
        <f t="shared" si="26"/>
        <v>0</v>
      </c>
      <c r="H170" s="46"/>
      <c r="I170" s="105"/>
      <c r="K170"/>
      <c r="L170"/>
      <c r="M170"/>
      <c r="N170"/>
      <c r="O170"/>
      <c r="P170"/>
      <c r="Q170"/>
      <c r="R170"/>
      <c r="S170"/>
    </row>
    <row r="171" spans="1:19" ht="12.75" customHeight="1" x14ac:dyDescent="0.25">
      <c r="A171" s="108"/>
      <c r="B171" s="105"/>
      <c r="C171" s="46" t="s">
        <v>125</v>
      </c>
      <c r="D171" s="44"/>
      <c r="E171" s="45"/>
      <c r="F171" s="40"/>
      <c r="G171" s="174">
        <f t="shared" si="26"/>
        <v>0</v>
      </c>
      <c r="H171" s="46"/>
      <c r="I171" s="105"/>
      <c r="K171"/>
      <c r="L171"/>
      <c r="M171"/>
      <c r="N171"/>
      <c r="O171"/>
      <c r="P171"/>
      <c r="Q171"/>
      <c r="R171"/>
      <c r="S171"/>
    </row>
    <row r="172" spans="1:19" ht="12.75" customHeight="1" x14ac:dyDescent="0.25">
      <c r="A172" s="109"/>
      <c r="B172" s="106"/>
      <c r="C172" s="46" t="s">
        <v>125</v>
      </c>
      <c r="D172" s="44"/>
      <c r="E172" s="45"/>
      <c r="F172" s="40"/>
      <c r="G172" s="174">
        <f t="shared" si="26"/>
        <v>0</v>
      </c>
      <c r="H172" s="46"/>
      <c r="I172" s="106"/>
      <c r="K172"/>
      <c r="L172"/>
      <c r="M172"/>
      <c r="N172"/>
      <c r="O172"/>
      <c r="P172"/>
      <c r="Q172"/>
      <c r="R172"/>
      <c r="S172"/>
    </row>
    <row r="173" spans="1:19" ht="12.75" customHeight="1" x14ac:dyDescent="0.25">
      <c r="A173" s="107" t="s">
        <v>75</v>
      </c>
      <c r="B173" s="104" t="s">
        <v>119</v>
      </c>
      <c r="C173" s="179" t="s">
        <v>120</v>
      </c>
      <c r="D173" s="181"/>
      <c r="E173" s="182"/>
      <c r="F173" s="174"/>
      <c r="G173" s="172">
        <f>SUM(G174:G179)</f>
        <v>0</v>
      </c>
      <c r="H173" s="172">
        <f>ROUND(G173*$D$7,2)</f>
        <v>0</v>
      </c>
      <c r="I173" s="104"/>
      <c r="K173"/>
      <c r="L173"/>
      <c r="M173"/>
      <c r="N173"/>
      <c r="O173"/>
      <c r="P173"/>
      <c r="Q173"/>
      <c r="R173"/>
      <c r="S173"/>
    </row>
    <row r="174" spans="1:19" ht="12.75" customHeight="1" x14ac:dyDescent="0.25">
      <c r="A174" s="108"/>
      <c r="B174" s="105"/>
      <c r="C174" s="180" t="s">
        <v>121</v>
      </c>
      <c r="D174" s="44"/>
      <c r="E174" s="45"/>
      <c r="F174" s="40"/>
      <c r="G174" s="174">
        <f t="shared" ref="G174:G179" si="27">ROUND(E174*F174,2)</f>
        <v>0</v>
      </c>
      <c r="H174" s="46"/>
      <c r="I174" s="105"/>
      <c r="K174"/>
      <c r="L174"/>
      <c r="M174"/>
      <c r="N174"/>
      <c r="O174"/>
      <c r="P174"/>
      <c r="Q174"/>
      <c r="R174"/>
      <c r="S174"/>
    </row>
    <row r="175" spans="1:19" ht="12.75" customHeight="1" x14ac:dyDescent="0.25">
      <c r="A175" s="108"/>
      <c r="B175" s="105"/>
      <c r="C175" s="180" t="s">
        <v>122</v>
      </c>
      <c r="D175" s="44"/>
      <c r="E175" s="45"/>
      <c r="F175" s="40"/>
      <c r="G175" s="174">
        <f t="shared" si="27"/>
        <v>0</v>
      </c>
      <c r="H175" s="46"/>
      <c r="I175" s="105"/>
      <c r="K175"/>
      <c r="L175"/>
      <c r="M175"/>
      <c r="N175"/>
      <c r="O175"/>
      <c r="P175"/>
      <c r="Q175"/>
      <c r="R175"/>
      <c r="S175"/>
    </row>
    <row r="176" spans="1:19" ht="12.75" customHeight="1" x14ac:dyDescent="0.25">
      <c r="A176" s="108"/>
      <c r="B176" s="105"/>
      <c r="C176" s="180" t="s">
        <v>123</v>
      </c>
      <c r="D176" s="44"/>
      <c r="E176" s="45"/>
      <c r="F176" s="40"/>
      <c r="G176" s="174">
        <f t="shared" si="27"/>
        <v>0</v>
      </c>
      <c r="H176" s="46"/>
      <c r="I176" s="105"/>
      <c r="K176"/>
      <c r="L176"/>
      <c r="M176"/>
      <c r="N176"/>
      <c r="O176"/>
      <c r="P176"/>
      <c r="Q176"/>
      <c r="R176"/>
      <c r="S176"/>
    </row>
    <row r="177" spans="1:19" ht="12.75" customHeight="1" x14ac:dyDescent="0.25">
      <c r="A177" s="108"/>
      <c r="B177" s="105"/>
      <c r="C177" s="180" t="s">
        <v>124</v>
      </c>
      <c r="D177" s="44"/>
      <c r="E177" s="45"/>
      <c r="F177" s="40"/>
      <c r="G177" s="174">
        <f t="shared" si="27"/>
        <v>0</v>
      </c>
      <c r="H177" s="46"/>
      <c r="I177" s="105"/>
      <c r="K177"/>
      <c r="L177"/>
      <c r="M177"/>
      <c r="N177"/>
      <c r="O177"/>
      <c r="P177"/>
      <c r="Q177"/>
      <c r="R177"/>
      <c r="S177"/>
    </row>
    <row r="178" spans="1:19" ht="12.75" customHeight="1" x14ac:dyDescent="0.25">
      <c r="A178" s="108"/>
      <c r="B178" s="105"/>
      <c r="C178" s="46" t="s">
        <v>125</v>
      </c>
      <c r="D178" s="44"/>
      <c r="E178" s="45"/>
      <c r="F178" s="40"/>
      <c r="G178" s="174">
        <f t="shared" si="27"/>
        <v>0</v>
      </c>
      <c r="H178" s="46"/>
      <c r="I178" s="105"/>
      <c r="K178"/>
      <c r="L178"/>
      <c r="M178"/>
      <c r="N178"/>
      <c r="O178"/>
      <c r="P178"/>
      <c r="Q178"/>
      <c r="R178"/>
      <c r="S178"/>
    </row>
    <row r="179" spans="1:19" ht="12.75" customHeight="1" x14ac:dyDescent="0.25">
      <c r="A179" s="109"/>
      <c r="B179" s="106"/>
      <c r="C179" s="46" t="s">
        <v>125</v>
      </c>
      <c r="D179" s="44"/>
      <c r="E179" s="45"/>
      <c r="F179" s="40"/>
      <c r="G179" s="174">
        <f t="shared" si="27"/>
        <v>0</v>
      </c>
      <c r="H179" s="46"/>
      <c r="I179" s="106"/>
      <c r="K179"/>
      <c r="L179"/>
      <c r="M179"/>
      <c r="N179"/>
      <c r="O179"/>
      <c r="P179"/>
      <c r="Q179"/>
      <c r="R179"/>
      <c r="S179"/>
    </row>
    <row r="180" spans="1:19" ht="12.75" customHeight="1" x14ac:dyDescent="0.25">
      <c r="A180" s="107" t="s">
        <v>76</v>
      </c>
      <c r="B180" s="104" t="s">
        <v>119</v>
      </c>
      <c r="C180" s="179" t="s">
        <v>120</v>
      </c>
      <c r="D180" s="181"/>
      <c r="E180" s="182"/>
      <c r="F180" s="174"/>
      <c r="G180" s="172">
        <f>SUM(G181:G186)</f>
        <v>0</v>
      </c>
      <c r="H180" s="172">
        <f>ROUND(G180*$D$7,2)</f>
        <v>0</v>
      </c>
      <c r="I180" s="104"/>
      <c r="K180"/>
      <c r="L180"/>
      <c r="M180"/>
      <c r="N180"/>
      <c r="O180"/>
      <c r="P180"/>
      <c r="Q180"/>
      <c r="R180"/>
      <c r="S180"/>
    </row>
    <row r="181" spans="1:19" ht="12.75" customHeight="1" x14ac:dyDescent="0.25">
      <c r="A181" s="108"/>
      <c r="B181" s="105"/>
      <c r="C181" s="180" t="s">
        <v>121</v>
      </c>
      <c r="D181" s="44"/>
      <c r="E181" s="45"/>
      <c r="F181" s="40"/>
      <c r="G181" s="174">
        <f t="shared" ref="G181:G186" si="28">ROUND(E181*F181,2)</f>
        <v>0</v>
      </c>
      <c r="H181" s="46"/>
      <c r="I181" s="105"/>
      <c r="K181"/>
      <c r="L181"/>
      <c r="M181"/>
      <c r="N181"/>
      <c r="O181"/>
      <c r="P181"/>
      <c r="Q181"/>
      <c r="R181"/>
      <c r="S181"/>
    </row>
    <row r="182" spans="1:19" ht="12.75" customHeight="1" x14ac:dyDescent="0.25">
      <c r="A182" s="108"/>
      <c r="B182" s="105"/>
      <c r="C182" s="180" t="s">
        <v>122</v>
      </c>
      <c r="D182" s="44"/>
      <c r="E182" s="45"/>
      <c r="F182" s="40"/>
      <c r="G182" s="174">
        <f t="shared" si="28"/>
        <v>0</v>
      </c>
      <c r="H182" s="46"/>
      <c r="I182" s="105"/>
      <c r="K182"/>
      <c r="L182"/>
      <c r="M182"/>
      <c r="N182"/>
      <c r="O182"/>
      <c r="P182"/>
      <c r="Q182"/>
      <c r="R182"/>
      <c r="S182"/>
    </row>
    <row r="183" spans="1:19" ht="12.75" customHeight="1" x14ac:dyDescent="0.25">
      <c r="A183" s="108"/>
      <c r="B183" s="105"/>
      <c r="C183" s="180" t="s">
        <v>123</v>
      </c>
      <c r="D183" s="44"/>
      <c r="E183" s="45"/>
      <c r="F183" s="40"/>
      <c r="G183" s="174">
        <f t="shared" si="28"/>
        <v>0</v>
      </c>
      <c r="H183" s="46"/>
      <c r="I183" s="105"/>
      <c r="K183"/>
      <c r="L183"/>
      <c r="M183"/>
      <c r="N183"/>
      <c r="O183"/>
      <c r="P183"/>
      <c r="Q183"/>
      <c r="R183"/>
      <c r="S183"/>
    </row>
    <row r="184" spans="1:19" ht="15" x14ac:dyDescent="0.25">
      <c r="A184" s="108"/>
      <c r="B184" s="105"/>
      <c r="C184" s="180" t="s">
        <v>124</v>
      </c>
      <c r="D184" s="44"/>
      <c r="E184" s="45"/>
      <c r="F184" s="40"/>
      <c r="G184" s="174">
        <f t="shared" si="28"/>
        <v>0</v>
      </c>
      <c r="H184" s="46"/>
      <c r="I184" s="105"/>
      <c r="K184"/>
      <c r="L184"/>
      <c r="M184"/>
      <c r="N184"/>
      <c r="O184"/>
      <c r="P184"/>
      <c r="Q184"/>
      <c r="R184"/>
      <c r="S184"/>
    </row>
    <row r="185" spans="1:19" ht="15" x14ac:dyDescent="0.25">
      <c r="A185" s="108"/>
      <c r="B185" s="105"/>
      <c r="C185" s="46" t="s">
        <v>125</v>
      </c>
      <c r="D185" s="44"/>
      <c r="E185" s="45"/>
      <c r="F185" s="40"/>
      <c r="G185" s="174">
        <f t="shared" si="28"/>
        <v>0</v>
      </c>
      <c r="H185" s="46"/>
      <c r="I185" s="105"/>
      <c r="K185"/>
      <c r="L185"/>
      <c r="M185"/>
      <c r="N185"/>
      <c r="O185"/>
      <c r="P185"/>
      <c r="Q185"/>
      <c r="R185"/>
      <c r="S185"/>
    </row>
    <row r="186" spans="1:19" ht="15" x14ac:dyDescent="0.25">
      <c r="A186" s="109"/>
      <c r="B186" s="106"/>
      <c r="C186" s="46" t="s">
        <v>125</v>
      </c>
      <c r="D186" s="44"/>
      <c r="E186" s="45"/>
      <c r="F186" s="40"/>
      <c r="G186" s="174">
        <f t="shared" si="28"/>
        <v>0</v>
      </c>
      <c r="H186" s="46"/>
      <c r="I186" s="106"/>
      <c r="K186"/>
      <c r="L186"/>
      <c r="M186"/>
      <c r="N186"/>
      <c r="O186"/>
      <c r="P186"/>
      <c r="Q186"/>
      <c r="R186"/>
      <c r="S186"/>
    </row>
    <row r="187" spans="1:19" s="59" customFormat="1" ht="15" x14ac:dyDescent="0.25">
      <c r="A187" s="136" t="s">
        <v>43</v>
      </c>
      <c r="B187" s="137"/>
      <c r="C187" s="137"/>
      <c r="D187" s="137"/>
      <c r="E187" s="137"/>
      <c r="F187" s="138"/>
      <c r="G187" s="163">
        <f>G10+G21</f>
        <v>0</v>
      </c>
      <c r="H187" s="163">
        <f>H10+H21</f>
        <v>0</v>
      </c>
      <c r="I187" s="68"/>
      <c r="J187" s="58"/>
      <c r="K187"/>
      <c r="L187"/>
      <c r="M187"/>
      <c r="N187"/>
      <c r="O187"/>
      <c r="P187"/>
      <c r="Q187"/>
      <c r="R187"/>
      <c r="S187"/>
    </row>
    <row r="188" spans="1:19" x14ac:dyDescent="0.2">
      <c r="G188" s="47"/>
      <c r="H188" s="47"/>
    </row>
  </sheetData>
  <sheetProtection algorithmName="SHA-512" hashValue="CIRHssSU12H9mat5Yz8b1QqKgua6DWEVFArXbHXmXY2+qNH2XGr/QA5wPzABX0DSHCoBu8s3AUYdK0YqnP1u2A==" saltValue="o5219Fq6icwE0b3bcdujJw==" spinCount="100000" sheet="1" formatRows="0"/>
  <mergeCells count="177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D6:I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C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F49"/>
    <mergeCell ref="B50:C50"/>
    <mergeCell ref="B63:C63"/>
    <mergeCell ref="B64:C64"/>
    <mergeCell ref="B65:F65"/>
    <mergeCell ref="A66:A70"/>
    <mergeCell ref="B66:B70"/>
    <mergeCell ref="D66:D70"/>
    <mergeCell ref="E66:E70"/>
    <mergeCell ref="F66:F70"/>
    <mergeCell ref="B57:C57"/>
    <mergeCell ref="B58:C58"/>
    <mergeCell ref="B59:C59"/>
    <mergeCell ref="B60:C60"/>
    <mergeCell ref="B61:C61"/>
    <mergeCell ref="B62:C62"/>
    <mergeCell ref="G66:G70"/>
    <mergeCell ref="H66:H70"/>
    <mergeCell ref="I66:I70"/>
    <mergeCell ref="A71:A75"/>
    <mergeCell ref="B71:B75"/>
    <mergeCell ref="D71:D75"/>
    <mergeCell ref="E71:E75"/>
    <mergeCell ref="F71:F75"/>
    <mergeCell ref="G71:G75"/>
    <mergeCell ref="H71:H75"/>
    <mergeCell ref="I71:I75"/>
    <mergeCell ref="A76:A80"/>
    <mergeCell ref="B76:B80"/>
    <mergeCell ref="D76:D80"/>
    <mergeCell ref="E76:E80"/>
    <mergeCell ref="F76:F80"/>
    <mergeCell ref="G76:G80"/>
    <mergeCell ref="H76:H80"/>
    <mergeCell ref="I76:I80"/>
    <mergeCell ref="H81:H85"/>
    <mergeCell ref="I81:I85"/>
    <mergeCell ref="A86:A90"/>
    <mergeCell ref="B86:B90"/>
    <mergeCell ref="D86:D90"/>
    <mergeCell ref="E86:E90"/>
    <mergeCell ref="F86:F90"/>
    <mergeCell ref="G86:G90"/>
    <mergeCell ref="H86:H90"/>
    <mergeCell ref="I86:I90"/>
    <mergeCell ref="A81:A85"/>
    <mergeCell ref="B81:B85"/>
    <mergeCell ref="D81:D85"/>
    <mergeCell ref="E81:E85"/>
    <mergeCell ref="F81:F85"/>
    <mergeCell ref="G81:G85"/>
    <mergeCell ref="H91:H95"/>
    <mergeCell ref="I91:I95"/>
    <mergeCell ref="A96:A100"/>
    <mergeCell ref="B96:B100"/>
    <mergeCell ref="D96:D100"/>
    <mergeCell ref="E96:E100"/>
    <mergeCell ref="F96:F100"/>
    <mergeCell ref="G96:G100"/>
    <mergeCell ref="H96:H100"/>
    <mergeCell ref="I96:I100"/>
    <mergeCell ref="A91:A95"/>
    <mergeCell ref="B91:B95"/>
    <mergeCell ref="D91:D95"/>
    <mergeCell ref="E91:E95"/>
    <mergeCell ref="F91:F95"/>
    <mergeCell ref="G91:G95"/>
    <mergeCell ref="H101:H105"/>
    <mergeCell ref="I101:I105"/>
    <mergeCell ref="A106:A110"/>
    <mergeCell ref="B106:B110"/>
    <mergeCell ref="D106:D110"/>
    <mergeCell ref="E106:E110"/>
    <mergeCell ref="F106:F110"/>
    <mergeCell ref="G106:G110"/>
    <mergeCell ref="H106:H110"/>
    <mergeCell ref="I106:I110"/>
    <mergeCell ref="A101:A105"/>
    <mergeCell ref="B101:B105"/>
    <mergeCell ref="D101:D105"/>
    <mergeCell ref="E101:E105"/>
    <mergeCell ref="F101:F105"/>
    <mergeCell ref="G101:G105"/>
    <mergeCell ref="A124:A130"/>
    <mergeCell ref="B124:B130"/>
    <mergeCell ref="I124:I130"/>
    <mergeCell ref="A131:A137"/>
    <mergeCell ref="B131:B137"/>
    <mergeCell ref="I131:I137"/>
    <mergeCell ref="H111:H115"/>
    <mergeCell ref="I111:I115"/>
    <mergeCell ref="B116:F116"/>
    <mergeCell ref="A117:A123"/>
    <mergeCell ref="B117:B123"/>
    <mergeCell ref="I117:I123"/>
    <mergeCell ref="A111:A115"/>
    <mergeCell ref="B111:B115"/>
    <mergeCell ref="D111:D115"/>
    <mergeCell ref="E111:E115"/>
    <mergeCell ref="F111:F115"/>
    <mergeCell ref="G111:G115"/>
    <mergeCell ref="A152:A158"/>
    <mergeCell ref="B152:B158"/>
    <mergeCell ref="I152:I158"/>
    <mergeCell ref="A159:A165"/>
    <mergeCell ref="B159:B165"/>
    <mergeCell ref="I159:I165"/>
    <mergeCell ref="A138:A144"/>
    <mergeCell ref="B138:B144"/>
    <mergeCell ref="I138:I144"/>
    <mergeCell ref="A145:A151"/>
    <mergeCell ref="B145:B151"/>
    <mergeCell ref="I145:I151"/>
    <mergeCell ref="A180:A186"/>
    <mergeCell ref="B180:B186"/>
    <mergeCell ref="I180:I186"/>
    <mergeCell ref="A187:F187"/>
    <mergeCell ref="A166:A172"/>
    <mergeCell ref="B166:B172"/>
    <mergeCell ref="I166:I172"/>
    <mergeCell ref="A173:A179"/>
    <mergeCell ref="B173:B179"/>
    <mergeCell ref="I173:I179"/>
  </mergeCells>
  <conditionalFormatting sqref="L10:L20">
    <cfRule type="duplicateValues" dxfId="8" priority="1"/>
  </conditionalFormatting>
  <dataValidations count="9"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, vadovaudamiesi Aprašo 73 punktu" sqref="D7">
      <formula1>"15%,50%"</formula1>
    </dataValidation>
    <dataValidation allowBlank="1" showInputMessage="1" showErrorMessage="1" prompt="Įveskite vienos pareigybės darbuotojų fizinio rodiklio pasiekimui skiriamą darbo laiką valandomis." sqref="E66:E115"/>
    <dataValidation allowBlank="1" showErrorMessage="1" sqref="F66:F115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66:I115"/>
    <dataValidation allowBlank="1" showInputMessage="1" showErrorMessage="1" prompt="Fizinio rodiklio numeris turi sutapti su paraiškoje nurodytu numeriu." sqref="D2"/>
    <dataValidation type="list" allowBlank="1" showInputMessage="1" showErrorMessage="1" sqref="H7">
      <formula1>"Visos,4,5"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70" max="17" man="1"/>
    <brk id="115" max="17" man="1"/>
    <brk id="158" max="17" man="1"/>
  </rowBreaks>
  <colBreaks count="1" manualBreakCount="1">
    <brk id="9" max="209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6">
    <tabColor rgb="FF92D050"/>
    <pageSetUpPr fitToPage="1"/>
  </sheetPr>
  <dimension ref="A1:S188"/>
  <sheetViews>
    <sheetView zoomScaleNormal="100" zoomScaleSheetLayoutView="100" workbookViewId="0">
      <pane ySplit="9" topLeftCell="A16" activePane="bottomLeft" state="frozen"/>
      <selection activeCell="B35" sqref="B35:C35"/>
      <selection pane="bottomLeft" activeCell="B35" sqref="B35:C35"/>
    </sheetView>
  </sheetViews>
  <sheetFormatPr defaultColWidth="9.140625" defaultRowHeight="12.75" x14ac:dyDescent="0.2"/>
  <cols>
    <col min="1" max="1" width="5.5703125" style="23" customWidth="1"/>
    <col min="2" max="2" width="26.140625" style="23" customWidth="1"/>
    <col min="3" max="3" width="28.5703125" style="23" customWidth="1"/>
    <col min="4" max="4" width="12.7109375" style="23" bestFit="1" customWidth="1"/>
    <col min="5" max="5" width="8.140625" style="23" customWidth="1"/>
    <col min="6" max="6" width="12.7109375" style="23" customWidth="1"/>
    <col min="7" max="7" width="18.42578125" style="23" customWidth="1"/>
    <col min="8" max="8" width="16.5703125" style="23" customWidth="1"/>
    <col min="9" max="9" width="34.28515625" style="23" customWidth="1"/>
    <col min="10" max="10" width="1.5703125" style="23" customWidth="1"/>
    <col min="11" max="11" width="22.5703125" style="23" customWidth="1"/>
    <col min="12" max="12" width="16.5703125" style="23" customWidth="1"/>
    <col min="13" max="13" width="15.28515625" style="23" customWidth="1"/>
    <col min="14" max="14" width="10" style="23" customWidth="1"/>
    <col min="15" max="15" width="11.7109375" style="23" customWidth="1"/>
    <col min="16" max="16" width="14" style="23" customWidth="1"/>
    <col min="17" max="17" width="15" style="23" customWidth="1"/>
    <col min="18" max="18" width="22.42578125" style="23" customWidth="1"/>
    <col min="19" max="16384" width="9.140625" style="23"/>
  </cols>
  <sheetData>
    <row r="1" spans="1:10" hidden="1" x14ac:dyDescent="0.2">
      <c r="A1" s="60"/>
      <c r="B1" s="60"/>
      <c r="C1" s="60" t="s">
        <v>85</v>
      </c>
      <c r="D1" s="103"/>
      <c r="E1" s="103"/>
      <c r="F1" s="103"/>
      <c r="G1" s="103"/>
      <c r="H1" s="103"/>
      <c r="I1" s="103"/>
      <c r="J1" s="22"/>
    </row>
    <row r="2" spans="1:10" ht="13.5" customHeight="1" x14ac:dyDescent="0.2">
      <c r="A2" s="71"/>
      <c r="B2" s="71"/>
      <c r="C2" s="71" t="s">
        <v>82</v>
      </c>
      <c r="D2" s="72"/>
      <c r="E2" s="22"/>
      <c r="F2" s="22"/>
      <c r="G2" s="22"/>
      <c r="H2" s="22"/>
      <c r="I2" s="22"/>
      <c r="J2" s="22"/>
    </row>
    <row r="3" spans="1:10" x14ac:dyDescent="0.2">
      <c r="A3" s="130" t="s">
        <v>71</v>
      </c>
      <c r="B3" s="130"/>
      <c r="C3" s="130"/>
      <c r="D3" s="103"/>
      <c r="E3" s="103"/>
      <c r="F3" s="103"/>
      <c r="G3" s="103"/>
      <c r="H3" s="103"/>
      <c r="I3" s="131"/>
      <c r="J3" s="22"/>
    </row>
    <row r="4" spans="1:10" ht="12.75" customHeight="1" x14ac:dyDescent="0.2">
      <c r="A4" s="71"/>
      <c r="B4" s="71"/>
      <c r="C4" s="71" t="s">
        <v>117</v>
      </c>
      <c r="D4" s="134"/>
      <c r="E4" s="134"/>
      <c r="F4" s="135" t="s">
        <v>118</v>
      </c>
      <c r="G4" s="135"/>
      <c r="H4" s="74"/>
      <c r="I4" s="22"/>
      <c r="J4" s="22"/>
    </row>
    <row r="5" spans="1:10" x14ac:dyDescent="0.2">
      <c r="A5" s="130" t="s">
        <v>116</v>
      </c>
      <c r="B5" s="130"/>
      <c r="C5" s="130"/>
      <c r="D5" s="133"/>
      <c r="E5" s="133"/>
      <c r="F5" s="133"/>
      <c r="G5" s="133"/>
      <c r="H5" s="133"/>
      <c r="I5" s="103"/>
      <c r="J5" s="22"/>
    </row>
    <row r="6" spans="1:10" x14ac:dyDescent="0.2">
      <c r="A6" s="71"/>
      <c r="B6" s="71"/>
      <c r="C6" s="71" t="s">
        <v>178</v>
      </c>
      <c r="D6" s="133"/>
      <c r="E6" s="133"/>
      <c r="F6" s="133"/>
      <c r="G6" s="133"/>
      <c r="H6" s="133"/>
      <c r="I6" s="133"/>
      <c r="J6" s="22"/>
    </row>
    <row r="7" spans="1:10" x14ac:dyDescent="0.2">
      <c r="A7" s="71"/>
      <c r="B7" s="71"/>
      <c r="C7" s="71" t="s">
        <v>86</v>
      </c>
      <c r="D7" s="93"/>
      <c r="E7" s="22"/>
      <c r="F7" s="22"/>
      <c r="G7" s="25" t="s">
        <v>130</v>
      </c>
      <c r="H7" s="24" t="s">
        <v>158</v>
      </c>
      <c r="I7" s="22"/>
      <c r="J7" s="22"/>
    </row>
    <row r="8" spans="1:10" ht="6" customHeight="1" x14ac:dyDescent="0.2"/>
    <row r="9" spans="1:10" ht="38.25" x14ac:dyDescent="0.2">
      <c r="A9" s="73" t="s">
        <v>4</v>
      </c>
      <c r="B9" s="132" t="s">
        <v>141</v>
      </c>
      <c r="C9" s="132"/>
      <c r="D9" s="73" t="s">
        <v>1</v>
      </c>
      <c r="E9" s="73" t="s">
        <v>2</v>
      </c>
      <c r="F9" s="73" t="s">
        <v>3</v>
      </c>
      <c r="G9" s="73" t="s">
        <v>84</v>
      </c>
      <c r="H9" s="73" t="s">
        <v>83</v>
      </c>
      <c r="I9" s="73" t="s">
        <v>11</v>
      </c>
      <c r="J9" s="26"/>
    </row>
    <row r="10" spans="1:10" ht="27.75" customHeight="1" x14ac:dyDescent="0.2">
      <c r="A10" s="27">
        <v>4</v>
      </c>
      <c r="B10" s="126" t="s">
        <v>89</v>
      </c>
      <c r="C10" s="126"/>
      <c r="D10" s="126"/>
      <c r="E10" s="126"/>
      <c r="F10" s="126"/>
      <c r="G10" s="163">
        <f>SUM(G11:G20)</f>
        <v>0</v>
      </c>
      <c r="H10" s="163">
        <f>SUM(H11:H20)</f>
        <v>0</v>
      </c>
      <c r="I10" s="28"/>
      <c r="J10" s="29"/>
    </row>
    <row r="11" spans="1:10" x14ac:dyDescent="0.2">
      <c r="A11" s="30" t="s">
        <v>13</v>
      </c>
      <c r="B11" s="122" t="s">
        <v>12</v>
      </c>
      <c r="C11" s="122"/>
      <c r="D11" s="31"/>
      <c r="E11" s="32"/>
      <c r="F11" s="33"/>
      <c r="G11" s="168">
        <f t="shared" ref="G11:G20" si="0">ROUND(E11*F11,2)</f>
        <v>0</v>
      </c>
      <c r="H11" s="168">
        <f t="shared" ref="H11:H64" si="1">ROUND(G11*$D$7,2)</f>
        <v>0</v>
      </c>
      <c r="I11" s="34"/>
      <c r="J11" s="29"/>
    </row>
    <row r="12" spans="1:10" x14ac:dyDescent="0.2">
      <c r="A12" s="30" t="s">
        <v>14</v>
      </c>
      <c r="B12" s="122" t="s">
        <v>12</v>
      </c>
      <c r="C12" s="122"/>
      <c r="D12" s="31"/>
      <c r="E12" s="32"/>
      <c r="F12" s="33"/>
      <c r="G12" s="168">
        <f t="shared" si="0"/>
        <v>0</v>
      </c>
      <c r="H12" s="168">
        <f t="shared" si="1"/>
        <v>0</v>
      </c>
      <c r="I12" s="34"/>
      <c r="J12" s="29"/>
    </row>
    <row r="13" spans="1:10" x14ac:dyDescent="0.2">
      <c r="A13" s="30" t="s">
        <v>15</v>
      </c>
      <c r="B13" s="122" t="s">
        <v>12</v>
      </c>
      <c r="C13" s="122"/>
      <c r="D13" s="31"/>
      <c r="E13" s="32"/>
      <c r="F13" s="33"/>
      <c r="G13" s="168">
        <f t="shared" si="0"/>
        <v>0</v>
      </c>
      <c r="H13" s="168">
        <f t="shared" si="1"/>
        <v>0</v>
      </c>
      <c r="I13" s="34"/>
      <c r="J13" s="29"/>
    </row>
    <row r="14" spans="1:10" x14ac:dyDescent="0.2">
      <c r="A14" s="30" t="s">
        <v>16</v>
      </c>
      <c r="B14" s="122" t="s">
        <v>12</v>
      </c>
      <c r="C14" s="122"/>
      <c r="D14" s="31"/>
      <c r="E14" s="32"/>
      <c r="F14" s="33"/>
      <c r="G14" s="168">
        <f t="shared" si="0"/>
        <v>0</v>
      </c>
      <c r="H14" s="168">
        <f t="shared" si="1"/>
        <v>0</v>
      </c>
      <c r="I14" s="34"/>
      <c r="J14" s="29"/>
    </row>
    <row r="15" spans="1:10" x14ac:dyDescent="0.2">
      <c r="A15" s="30" t="s">
        <v>17</v>
      </c>
      <c r="B15" s="122" t="s">
        <v>12</v>
      </c>
      <c r="C15" s="122"/>
      <c r="D15" s="31"/>
      <c r="E15" s="32"/>
      <c r="F15" s="33"/>
      <c r="G15" s="168">
        <f t="shared" si="0"/>
        <v>0</v>
      </c>
      <c r="H15" s="168">
        <f t="shared" si="1"/>
        <v>0</v>
      </c>
      <c r="I15" s="34"/>
      <c r="J15" s="29"/>
    </row>
    <row r="16" spans="1:10" x14ac:dyDescent="0.2">
      <c r="A16" s="30" t="s">
        <v>18</v>
      </c>
      <c r="B16" s="122" t="s">
        <v>12</v>
      </c>
      <c r="C16" s="122"/>
      <c r="D16" s="31"/>
      <c r="E16" s="32"/>
      <c r="F16" s="33"/>
      <c r="G16" s="168">
        <f t="shared" si="0"/>
        <v>0</v>
      </c>
      <c r="H16" s="168">
        <f t="shared" si="1"/>
        <v>0</v>
      </c>
      <c r="I16" s="34"/>
      <c r="J16" s="29"/>
    </row>
    <row r="17" spans="1:10" x14ac:dyDescent="0.2">
      <c r="A17" s="30" t="s">
        <v>19</v>
      </c>
      <c r="B17" s="122" t="s">
        <v>12</v>
      </c>
      <c r="C17" s="122"/>
      <c r="D17" s="31"/>
      <c r="E17" s="32"/>
      <c r="F17" s="33"/>
      <c r="G17" s="168">
        <f t="shared" si="0"/>
        <v>0</v>
      </c>
      <c r="H17" s="168">
        <f t="shared" si="1"/>
        <v>0</v>
      </c>
      <c r="I17" s="34"/>
      <c r="J17" s="29"/>
    </row>
    <row r="18" spans="1:10" x14ac:dyDescent="0.2">
      <c r="A18" s="30" t="s">
        <v>20</v>
      </c>
      <c r="B18" s="122" t="s">
        <v>12</v>
      </c>
      <c r="C18" s="122"/>
      <c r="D18" s="31"/>
      <c r="E18" s="32"/>
      <c r="F18" s="33"/>
      <c r="G18" s="168">
        <f t="shared" si="0"/>
        <v>0</v>
      </c>
      <c r="H18" s="168">
        <f t="shared" si="1"/>
        <v>0</v>
      </c>
      <c r="I18" s="34"/>
      <c r="J18" s="29"/>
    </row>
    <row r="19" spans="1:10" x14ac:dyDescent="0.2">
      <c r="A19" s="30" t="s">
        <v>21</v>
      </c>
      <c r="B19" s="122" t="s">
        <v>12</v>
      </c>
      <c r="C19" s="122"/>
      <c r="D19" s="31"/>
      <c r="E19" s="32"/>
      <c r="F19" s="33"/>
      <c r="G19" s="168">
        <f t="shared" si="0"/>
        <v>0</v>
      </c>
      <c r="H19" s="168">
        <f t="shared" si="1"/>
        <v>0</v>
      </c>
      <c r="I19" s="34"/>
      <c r="J19" s="29"/>
    </row>
    <row r="20" spans="1:10" x14ac:dyDescent="0.2">
      <c r="A20" s="30" t="s">
        <v>22</v>
      </c>
      <c r="B20" s="122" t="s">
        <v>12</v>
      </c>
      <c r="C20" s="122"/>
      <c r="D20" s="31"/>
      <c r="E20" s="32"/>
      <c r="F20" s="33"/>
      <c r="G20" s="168">
        <f t="shared" si="0"/>
        <v>0</v>
      </c>
      <c r="H20" s="168">
        <f t="shared" si="1"/>
        <v>0</v>
      </c>
      <c r="I20" s="34"/>
      <c r="J20" s="29"/>
    </row>
    <row r="21" spans="1:10" x14ac:dyDescent="0.2">
      <c r="A21" s="27">
        <v>5</v>
      </c>
      <c r="B21" s="126" t="s">
        <v>6</v>
      </c>
      <c r="C21" s="126"/>
      <c r="D21" s="126"/>
      <c r="E21" s="126"/>
      <c r="F21" s="126"/>
      <c r="G21" s="163">
        <f>G22+G33+G49+G65+G116</f>
        <v>0</v>
      </c>
      <c r="H21" s="163">
        <f>H22+H33+H49+H65+H116</f>
        <v>0</v>
      </c>
      <c r="I21" s="28"/>
      <c r="J21" s="29"/>
    </row>
    <row r="22" spans="1:10" x14ac:dyDescent="0.2">
      <c r="A22" s="35" t="s">
        <v>7</v>
      </c>
      <c r="B22" s="127" t="s">
        <v>97</v>
      </c>
      <c r="C22" s="128"/>
      <c r="D22" s="128"/>
      <c r="E22" s="128"/>
      <c r="F22" s="129"/>
      <c r="G22" s="161">
        <f>SUM(G23:G32)</f>
        <v>0</v>
      </c>
      <c r="H22" s="161">
        <f>SUM(H23:H32)</f>
        <v>0</v>
      </c>
      <c r="I22" s="36"/>
      <c r="J22" s="37"/>
    </row>
    <row r="23" spans="1:10" x14ac:dyDescent="0.2">
      <c r="A23" s="30" t="s">
        <v>23</v>
      </c>
      <c r="B23" s="122" t="s">
        <v>54</v>
      </c>
      <c r="C23" s="122"/>
      <c r="D23" s="31"/>
      <c r="E23" s="32"/>
      <c r="F23" s="33"/>
      <c r="G23" s="168">
        <f t="shared" ref="G23:G32" si="2">ROUND(E23*F23,2)</f>
        <v>0</v>
      </c>
      <c r="H23" s="168">
        <f t="shared" si="1"/>
        <v>0</v>
      </c>
      <c r="I23" s="34"/>
      <c r="J23" s="29"/>
    </row>
    <row r="24" spans="1:10" x14ac:dyDescent="0.2">
      <c r="A24" s="30" t="s">
        <v>24</v>
      </c>
      <c r="B24" s="122" t="s">
        <v>54</v>
      </c>
      <c r="C24" s="122"/>
      <c r="D24" s="31"/>
      <c r="E24" s="32"/>
      <c r="F24" s="33"/>
      <c r="G24" s="168">
        <f t="shared" si="2"/>
        <v>0</v>
      </c>
      <c r="H24" s="168">
        <f t="shared" si="1"/>
        <v>0</v>
      </c>
      <c r="I24" s="34"/>
      <c r="J24" s="29"/>
    </row>
    <row r="25" spans="1:10" x14ac:dyDescent="0.2">
      <c r="A25" s="30" t="s">
        <v>25</v>
      </c>
      <c r="B25" s="122" t="s">
        <v>54</v>
      </c>
      <c r="C25" s="122"/>
      <c r="D25" s="31"/>
      <c r="E25" s="32"/>
      <c r="F25" s="33"/>
      <c r="G25" s="168">
        <f t="shared" si="2"/>
        <v>0</v>
      </c>
      <c r="H25" s="168">
        <f t="shared" si="1"/>
        <v>0</v>
      </c>
      <c r="I25" s="34"/>
      <c r="J25" s="29"/>
    </row>
    <row r="26" spans="1:10" x14ac:dyDescent="0.2">
      <c r="A26" s="30" t="s">
        <v>26</v>
      </c>
      <c r="B26" s="122" t="s">
        <v>54</v>
      </c>
      <c r="C26" s="122"/>
      <c r="D26" s="31"/>
      <c r="E26" s="32"/>
      <c r="F26" s="33"/>
      <c r="G26" s="168">
        <f t="shared" si="2"/>
        <v>0</v>
      </c>
      <c r="H26" s="168">
        <f t="shared" si="1"/>
        <v>0</v>
      </c>
      <c r="I26" s="34"/>
      <c r="J26" s="29"/>
    </row>
    <row r="27" spans="1:10" x14ac:dyDescent="0.2">
      <c r="A27" s="30" t="s">
        <v>27</v>
      </c>
      <c r="B27" s="122" t="s">
        <v>54</v>
      </c>
      <c r="C27" s="122"/>
      <c r="D27" s="31"/>
      <c r="E27" s="32"/>
      <c r="F27" s="33"/>
      <c r="G27" s="168">
        <f t="shared" si="2"/>
        <v>0</v>
      </c>
      <c r="H27" s="168">
        <f t="shared" si="1"/>
        <v>0</v>
      </c>
      <c r="I27" s="34"/>
      <c r="J27" s="29"/>
    </row>
    <row r="28" spans="1:10" x14ac:dyDescent="0.2">
      <c r="A28" s="30" t="s">
        <v>28</v>
      </c>
      <c r="B28" s="122" t="s">
        <v>54</v>
      </c>
      <c r="C28" s="122"/>
      <c r="D28" s="31"/>
      <c r="E28" s="32"/>
      <c r="F28" s="33"/>
      <c r="G28" s="168">
        <f t="shared" si="2"/>
        <v>0</v>
      </c>
      <c r="H28" s="168">
        <f t="shared" si="1"/>
        <v>0</v>
      </c>
      <c r="I28" s="34"/>
      <c r="J28" s="29"/>
    </row>
    <row r="29" spans="1:10" x14ac:dyDescent="0.2">
      <c r="A29" s="30" t="s">
        <v>29</v>
      </c>
      <c r="B29" s="122" t="s">
        <v>54</v>
      </c>
      <c r="C29" s="122"/>
      <c r="D29" s="31"/>
      <c r="E29" s="32"/>
      <c r="F29" s="33"/>
      <c r="G29" s="168">
        <f t="shared" si="2"/>
        <v>0</v>
      </c>
      <c r="H29" s="168">
        <f t="shared" si="1"/>
        <v>0</v>
      </c>
      <c r="I29" s="34"/>
      <c r="J29" s="29"/>
    </row>
    <row r="30" spans="1:10" x14ac:dyDescent="0.2">
      <c r="A30" s="30" t="s">
        <v>30</v>
      </c>
      <c r="B30" s="122" t="s">
        <v>54</v>
      </c>
      <c r="C30" s="122"/>
      <c r="D30" s="31"/>
      <c r="E30" s="32"/>
      <c r="F30" s="33"/>
      <c r="G30" s="168">
        <f t="shared" si="2"/>
        <v>0</v>
      </c>
      <c r="H30" s="168">
        <f t="shared" si="1"/>
        <v>0</v>
      </c>
      <c r="I30" s="34"/>
      <c r="J30" s="29"/>
    </row>
    <row r="31" spans="1:10" x14ac:dyDescent="0.2">
      <c r="A31" s="30" t="s">
        <v>31</v>
      </c>
      <c r="B31" s="122" t="s">
        <v>54</v>
      </c>
      <c r="C31" s="122"/>
      <c r="D31" s="31"/>
      <c r="E31" s="32"/>
      <c r="F31" s="33"/>
      <c r="G31" s="168">
        <f t="shared" si="2"/>
        <v>0</v>
      </c>
      <c r="H31" s="168">
        <f t="shared" si="1"/>
        <v>0</v>
      </c>
      <c r="I31" s="34"/>
      <c r="J31" s="29"/>
    </row>
    <row r="32" spans="1:10" x14ac:dyDescent="0.2">
      <c r="A32" s="30" t="s">
        <v>32</v>
      </c>
      <c r="B32" s="122" t="s">
        <v>54</v>
      </c>
      <c r="C32" s="122"/>
      <c r="D32" s="31"/>
      <c r="E32" s="32"/>
      <c r="F32" s="33"/>
      <c r="G32" s="168">
        <f t="shared" si="2"/>
        <v>0</v>
      </c>
      <c r="H32" s="168">
        <f t="shared" si="1"/>
        <v>0</v>
      </c>
      <c r="I32" s="34"/>
      <c r="J32" s="29"/>
    </row>
    <row r="33" spans="1:10" ht="25.5" customHeight="1" x14ac:dyDescent="0.2">
      <c r="A33" s="35" t="s">
        <v>8</v>
      </c>
      <c r="B33" s="127" t="s">
        <v>140</v>
      </c>
      <c r="C33" s="128"/>
      <c r="D33" s="128"/>
      <c r="E33" s="128"/>
      <c r="F33" s="129"/>
      <c r="G33" s="161">
        <f>SUM(G34:G50)</f>
        <v>0</v>
      </c>
      <c r="H33" s="161">
        <f>SUM(H34:H50)</f>
        <v>0</v>
      </c>
      <c r="I33" s="36"/>
      <c r="J33" s="37"/>
    </row>
    <row r="34" spans="1:10" x14ac:dyDescent="0.2">
      <c r="A34" s="30" t="s">
        <v>33</v>
      </c>
      <c r="B34" s="122" t="s">
        <v>12</v>
      </c>
      <c r="C34" s="122"/>
      <c r="D34" s="31"/>
      <c r="E34" s="32"/>
      <c r="F34" s="33"/>
      <c r="G34" s="168">
        <f t="shared" ref="G34:G48" si="3">ROUND(E34*F34,2)</f>
        <v>0</v>
      </c>
      <c r="H34" s="168">
        <f t="shared" ref="H34:H48" si="4">ROUND(G34*$D$7,2)</f>
        <v>0</v>
      </c>
      <c r="I34" s="34"/>
      <c r="J34" s="29"/>
    </row>
    <row r="35" spans="1:10" x14ac:dyDescent="0.2">
      <c r="A35" s="30" t="s">
        <v>34</v>
      </c>
      <c r="B35" s="122" t="s">
        <v>12</v>
      </c>
      <c r="C35" s="122"/>
      <c r="D35" s="31"/>
      <c r="E35" s="32"/>
      <c r="F35" s="33"/>
      <c r="G35" s="168">
        <f t="shared" si="3"/>
        <v>0</v>
      </c>
      <c r="H35" s="168">
        <f t="shared" si="4"/>
        <v>0</v>
      </c>
      <c r="I35" s="34"/>
      <c r="J35" s="29"/>
    </row>
    <row r="36" spans="1:10" x14ac:dyDescent="0.2">
      <c r="A36" s="30" t="s">
        <v>35</v>
      </c>
      <c r="B36" s="122" t="s">
        <v>12</v>
      </c>
      <c r="C36" s="122"/>
      <c r="D36" s="31"/>
      <c r="E36" s="32"/>
      <c r="F36" s="33"/>
      <c r="G36" s="168">
        <f t="shared" si="3"/>
        <v>0</v>
      </c>
      <c r="H36" s="168">
        <f t="shared" si="4"/>
        <v>0</v>
      </c>
      <c r="I36" s="34"/>
      <c r="J36" s="29"/>
    </row>
    <row r="37" spans="1:10" x14ac:dyDescent="0.2">
      <c r="A37" s="30" t="s">
        <v>36</v>
      </c>
      <c r="B37" s="122" t="s">
        <v>12</v>
      </c>
      <c r="C37" s="122"/>
      <c r="D37" s="31"/>
      <c r="E37" s="32"/>
      <c r="F37" s="33"/>
      <c r="G37" s="168">
        <f t="shared" si="3"/>
        <v>0</v>
      </c>
      <c r="H37" s="168">
        <f t="shared" si="4"/>
        <v>0</v>
      </c>
      <c r="I37" s="34"/>
      <c r="J37" s="29"/>
    </row>
    <row r="38" spans="1:10" x14ac:dyDescent="0.2">
      <c r="A38" s="30" t="s">
        <v>37</v>
      </c>
      <c r="B38" s="122" t="s">
        <v>12</v>
      </c>
      <c r="C38" s="122"/>
      <c r="D38" s="31"/>
      <c r="E38" s="32"/>
      <c r="F38" s="33"/>
      <c r="G38" s="168">
        <f t="shared" si="3"/>
        <v>0</v>
      </c>
      <c r="H38" s="168">
        <f t="shared" si="4"/>
        <v>0</v>
      </c>
      <c r="I38" s="34"/>
      <c r="J38" s="29"/>
    </row>
    <row r="39" spans="1:10" x14ac:dyDescent="0.2">
      <c r="A39" s="30" t="s">
        <v>38</v>
      </c>
      <c r="B39" s="122" t="s">
        <v>12</v>
      </c>
      <c r="C39" s="122"/>
      <c r="D39" s="31"/>
      <c r="E39" s="32"/>
      <c r="F39" s="33"/>
      <c r="G39" s="168">
        <f t="shared" si="3"/>
        <v>0</v>
      </c>
      <c r="H39" s="168">
        <f t="shared" si="4"/>
        <v>0</v>
      </c>
      <c r="I39" s="34"/>
      <c r="J39" s="29"/>
    </row>
    <row r="40" spans="1:10" x14ac:dyDescent="0.2">
      <c r="A40" s="30" t="s">
        <v>39</v>
      </c>
      <c r="B40" s="122" t="s">
        <v>12</v>
      </c>
      <c r="C40" s="122"/>
      <c r="D40" s="31"/>
      <c r="E40" s="32"/>
      <c r="F40" s="33"/>
      <c r="G40" s="168">
        <f t="shared" si="3"/>
        <v>0</v>
      </c>
      <c r="H40" s="168">
        <f t="shared" si="4"/>
        <v>0</v>
      </c>
      <c r="I40" s="34"/>
      <c r="J40" s="29"/>
    </row>
    <row r="41" spans="1:10" x14ac:dyDescent="0.2">
      <c r="A41" s="30" t="s">
        <v>40</v>
      </c>
      <c r="B41" s="122" t="s">
        <v>12</v>
      </c>
      <c r="C41" s="122"/>
      <c r="D41" s="31"/>
      <c r="E41" s="32"/>
      <c r="F41" s="33"/>
      <c r="G41" s="168">
        <f t="shared" si="3"/>
        <v>0</v>
      </c>
      <c r="H41" s="168">
        <f t="shared" si="4"/>
        <v>0</v>
      </c>
      <c r="I41" s="34"/>
      <c r="J41" s="29"/>
    </row>
    <row r="42" spans="1:10" x14ac:dyDescent="0.2">
      <c r="A42" s="30" t="s">
        <v>41</v>
      </c>
      <c r="B42" s="122" t="s">
        <v>12</v>
      </c>
      <c r="C42" s="122"/>
      <c r="D42" s="31"/>
      <c r="E42" s="32"/>
      <c r="F42" s="33"/>
      <c r="G42" s="168">
        <f t="shared" si="3"/>
        <v>0</v>
      </c>
      <c r="H42" s="168">
        <f t="shared" si="4"/>
        <v>0</v>
      </c>
      <c r="I42" s="34"/>
      <c r="J42" s="29"/>
    </row>
    <row r="43" spans="1:10" x14ac:dyDescent="0.2">
      <c r="A43" s="30" t="s">
        <v>42</v>
      </c>
      <c r="B43" s="122" t="s">
        <v>12</v>
      </c>
      <c r="C43" s="122"/>
      <c r="D43" s="31"/>
      <c r="E43" s="32"/>
      <c r="F43" s="33"/>
      <c r="G43" s="168">
        <f t="shared" si="3"/>
        <v>0</v>
      </c>
      <c r="H43" s="168">
        <f t="shared" si="4"/>
        <v>0</v>
      </c>
      <c r="I43" s="34"/>
      <c r="J43" s="29"/>
    </row>
    <row r="44" spans="1:10" x14ac:dyDescent="0.2">
      <c r="A44" s="30" t="s">
        <v>147</v>
      </c>
      <c r="B44" s="122" t="s">
        <v>12</v>
      </c>
      <c r="C44" s="122"/>
      <c r="D44" s="31"/>
      <c r="E44" s="32"/>
      <c r="F44" s="33"/>
      <c r="G44" s="168">
        <f t="shared" si="3"/>
        <v>0</v>
      </c>
      <c r="H44" s="168">
        <f t="shared" si="4"/>
        <v>0</v>
      </c>
      <c r="I44" s="34"/>
      <c r="J44" s="29"/>
    </row>
    <row r="45" spans="1:10" x14ac:dyDescent="0.2">
      <c r="A45" s="30" t="s">
        <v>148</v>
      </c>
      <c r="B45" s="122" t="s">
        <v>12</v>
      </c>
      <c r="C45" s="122"/>
      <c r="D45" s="31"/>
      <c r="E45" s="32"/>
      <c r="F45" s="33"/>
      <c r="G45" s="168">
        <f t="shared" si="3"/>
        <v>0</v>
      </c>
      <c r="H45" s="168">
        <f t="shared" si="4"/>
        <v>0</v>
      </c>
      <c r="I45" s="34"/>
      <c r="J45" s="29"/>
    </row>
    <row r="46" spans="1:10" x14ac:dyDescent="0.2">
      <c r="A46" s="30" t="s">
        <v>149</v>
      </c>
      <c r="B46" s="122" t="s">
        <v>12</v>
      </c>
      <c r="C46" s="122"/>
      <c r="D46" s="31"/>
      <c r="E46" s="32"/>
      <c r="F46" s="33"/>
      <c r="G46" s="168">
        <f t="shared" si="3"/>
        <v>0</v>
      </c>
      <c r="H46" s="168">
        <f t="shared" si="4"/>
        <v>0</v>
      </c>
      <c r="I46" s="34"/>
      <c r="J46" s="29"/>
    </row>
    <row r="47" spans="1:10" x14ac:dyDescent="0.2">
      <c r="A47" s="30" t="s">
        <v>150</v>
      </c>
      <c r="B47" s="122" t="s">
        <v>12</v>
      </c>
      <c r="C47" s="122"/>
      <c r="D47" s="31"/>
      <c r="E47" s="32"/>
      <c r="F47" s="33"/>
      <c r="G47" s="168">
        <f t="shared" si="3"/>
        <v>0</v>
      </c>
      <c r="H47" s="168">
        <f t="shared" si="4"/>
        <v>0</v>
      </c>
      <c r="I47" s="34"/>
      <c r="J47" s="29"/>
    </row>
    <row r="48" spans="1:10" x14ac:dyDescent="0.2">
      <c r="A48" s="30" t="s">
        <v>151</v>
      </c>
      <c r="B48" s="122" t="s">
        <v>12</v>
      </c>
      <c r="C48" s="122"/>
      <c r="D48" s="31"/>
      <c r="E48" s="32"/>
      <c r="F48" s="33"/>
      <c r="G48" s="168">
        <f t="shared" si="3"/>
        <v>0</v>
      </c>
      <c r="H48" s="168">
        <f t="shared" si="4"/>
        <v>0</v>
      </c>
      <c r="I48" s="34"/>
      <c r="J48" s="29"/>
    </row>
    <row r="49" spans="1:19" ht="51.75" customHeight="1" x14ac:dyDescent="0.2">
      <c r="A49" s="35" t="s">
        <v>9</v>
      </c>
      <c r="B49" s="127" t="s">
        <v>98</v>
      </c>
      <c r="C49" s="128"/>
      <c r="D49" s="128"/>
      <c r="E49" s="128"/>
      <c r="F49" s="129"/>
      <c r="G49" s="161">
        <f>SUM(G50:G64)</f>
        <v>0</v>
      </c>
      <c r="H49" s="161">
        <f>SUM(H50:H64)</f>
        <v>0</v>
      </c>
      <c r="I49" s="36"/>
      <c r="J49" s="29"/>
      <c r="K49" s="38" t="s">
        <v>100</v>
      </c>
      <c r="L49" s="38" t="s">
        <v>101</v>
      </c>
      <c r="M49" s="38" t="s">
        <v>102</v>
      </c>
      <c r="N49" s="38" t="s">
        <v>103</v>
      </c>
      <c r="O49" s="38" t="s">
        <v>104</v>
      </c>
      <c r="P49" s="38" t="s">
        <v>105</v>
      </c>
      <c r="Q49" s="38" t="s">
        <v>106</v>
      </c>
      <c r="R49" s="38" t="s">
        <v>107</v>
      </c>
    </row>
    <row r="50" spans="1:19" ht="12.75" customHeight="1" x14ac:dyDescent="0.2">
      <c r="A50" s="30" t="s">
        <v>44</v>
      </c>
      <c r="B50" s="122" t="s">
        <v>99</v>
      </c>
      <c r="C50" s="122"/>
      <c r="D50" s="31"/>
      <c r="E50" s="173">
        <v>1</v>
      </c>
      <c r="F50" s="168">
        <f>R50</f>
        <v>0</v>
      </c>
      <c r="G50" s="168">
        <f t="shared" ref="G50:G64" si="5">ROUND(E50*F50,2)</f>
        <v>0</v>
      </c>
      <c r="H50" s="168">
        <f t="shared" si="1"/>
        <v>0</v>
      </c>
      <c r="I50" s="34"/>
      <c r="J50" s="29"/>
      <c r="K50" s="39"/>
      <c r="L50" s="40"/>
      <c r="M50" s="40"/>
      <c r="N50" s="40"/>
      <c r="O50" s="174" t="str">
        <f>IFERROR(ROUND((L50-N50)/M50,2),"0")</f>
        <v>0</v>
      </c>
      <c r="P50" s="40"/>
      <c r="Q50" s="41"/>
      <c r="R50" s="174">
        <f>O50*P50*Q50</f>
        <v>0</v>
      </c>
      <c r="S50" s="175" t="str">
        <f ca="1">IF(K50=0," ",IF(K50+(M50*30.5)&lt;TODAY(),"DĖMESIO! Patikrinkite, ar nurodytas turtas dar nėra nudėvėtas, amortizuotas"," "))</f>
        <v xml:space="preserve"> </v>
      </c>
    </row>
    <row r="51" spans="1:19" ht="12.75" customHeight="1" x14ac:dyDescent="0.2">
      <c r="A51" s="30" t="s">
        <v>45</v>
      </c>
      <c r="B51" s="122" t="s">
        <v>99</v>
      </c>
      <c r="C51" s="122"/>
      <c r="D51" s="31"/>
      <c r="E51" s="173">
        <v>1</v>
      </c>
      <c r="F51" s="168">
        <f t="shared" ref="F51:F64" si="6">R51</f>
        <v>0</v>
      </c>
      <c r="G51" s="168">
        <f t="shared" si="5"/>
        <v>0</v>
      </c>
      <c r="H51" s="168">
        <f t="shared" si="1"/>
        <v>0</v>
      </c>
      <c r="I51" s="34"/>
      <c r="J51" s="29"/>
      <c r="K51" s="39"/>
      <c r="L51" s="40"/>
      <c r="M51" s="40"/>
      <c r="N51" s="40"/>
      <c r="O51" s="174" t="str">
        <f t="shared" ref="O51:O64" si="7">IFERROR(ROUND((L51-N51)/M51,2),"0")</f>
        <v>0</v>
      </c>
      <c r="P51" s="40"/>
      <c r="Q51" s="41"/>
      <c r="R51" s="174">
        <f t="shared" ref="R51:R64" si="8">O51*P51*Q51</f>
        <v>0</v>
      </c>
      <c r="S51" s="175" t="str">
        <f t="shared" ref="S51:S64" ca="1" si="9">IF(K51=0," ",IF(K51+(M51*30.5)&lt;TODAY(),"DĖMESIO! Patikrinkite, ar nurodytas turtas dar nėra nudėvėtas, amortizuotas"," "))</f>
        <v xml:space="preserve"> </v>
      </c>
    </row>
    <row r="52" spans="1:19" ht="12.75" customHeight="1" x14ac:dyDescent="0.2">
      <c r="A52" s="30" t="s">
        <v>46</v>
      </c>
      <c r="B52" s="122" t="s">
        <v>99</v>
      </c>
      <c r="C52" s="122"/>
      <c r="D52" s="31"/>
      <c r="E52" s="173">
        <v>1</v>
      </c>
      <c r="F52" s="168">
        <f t="shared" si="6"/>
        <v>0</v>
      </c>
      <c r="G52" s="168">
        <f t="shared" si="5"/>
        <v>0</v>
      </c>
      <c r="H52" s="168">
        <f t="shared" si="1"/>
        <v>0</v>
      </c>
      <c r="I52" s="34"/>
      <c r="J52" s="29"/>
      <c r="K52" s="39"/>
      <c r="L52" s="40"/>
      <c r="M52" s="40"/>
      <c r="N52" s="40"/>
      <c r="O52" s="174" t="str">
        <f t="shared" si="7"/>
        <v>0</v>
      </c>
      <c r="P52" s="40"/>
      <c r="Q52" s="41"/>
      <c r="R52" s="174">
        <f t="shared" si="8"/>
        <v>0</v>
      </c>
      <c r="S52" s="175" t="str">
        <f t="shared" ca="1" si="9"/>
        <v xml:space="preserve"> </v>
      </c>
    </row>
    <row r="53" spans="1:19" ht="12.75" customHeight="1" x14ac:dyDescent="0.2">
      <c r="A53" s="30" t="s">
        <v>47</v>
      </c>
      <c r="B53" s="122" t="s">
        <v>99</v>
      </c>
      <c r="C53" s="122"/>
      <c r="D53" s="31"/>
      <c r="E53" s="173">
        <v>1</v>
      </c>
      <c r="F53" s="168">
        <f t="shared" si="6"/>
        <v>0</v>
      </c>
      <c r="G53" s="168">
        <f t="shared" si="5"/>
        <v>0</v>
      </c>
      <c r="H53" s="168">
        <f t="shared" si="1"/>
        <v>0</v>
      </c>
      <c r="I53" s="34"/>
      <c r="J53" s="29"/>
      <c r="K53" s="39"/>
      <c r="L53" s="40"/>
      <c r="M53" s="40"/>
      <c r="N53" s="40"/>
      <c r="O53" s="174" t="str">
        <f t="shared" si="7"/>
        <v>0</v>
      </c>
      <c r="P53" s="40"/>
      <c r="Q53" s="41"/>
      <c r="R53" s="174">
        <f t="shared" si="8"/>
        <v>0</v>
      </c>
      <c r="S53" s="175" t="str">
        <f t="shared" ca="1" si="9"/>
        <v xml:space="preserve"> </v>
      </c>
    </row>
    <row r="54" spans="1:19" ht="12.75" customHeight="1" x14ac:dyDescent="0.2">
      <c r="A54" s="30" t="s">
        <v>48</v>
      </c>
      <c r="B54" s="122" t="s">
        <v>99</v>
      </c>
      <c r="C54" s="122"/>
      <c r="D54" s="31"/>
      <c r="E54" s="173">
        <v>1</v>
      </c>
      <c r="F54" s="168">
        <f t="shared" si="6"/>
        <v>0</v>
      </c>
      <c r="G54" s="168">
        <f t="shared" si="5"/>
        <v>0</v>
      </c>
      <c r="H54" s="168">
        <f t="shared" si="1"/>
        <v>0</v>
      </c>
      <c r="I54" s="34"/>
      <c r="J54" s="29"/>
      <c r="K54" s="39"/>
      <c r="L54" s="40"/>
      <c r="M54" s="40"/>
      <c r="N54" s="40"/>
      <c r="O54" s="174" t="str">
        <f t="shared" si="7"/>
        <v>0</v>
      </c>
      <c r="P54" s="40"/>
      <c r="Q54" s="41"/>
      <c r="R54" s="174">
        <f t="shared" si="8"/>
        <v>0</v>
      </c>
      <c r="S54" s="175" t="str">
        <f t="shared" ca="1" si="9"/>
        <v xml:space="preserve"> </v>
      </c>
    </row>
    <row r="55" spans="1:19" ht="12.75" customHeight="1" x14ac:dyDescent="0.2">
      <c r="A55" s="30" t="s">
        <v>49</v>
      </c>
      <c r="B55" s="122" t="s">
        <v>99</v>
      </c>
      <c r="C55" s="122"/>
      <c r="D55" s="31"/>
      <c r="E55" s="173">
        <v>1</v>
      </c>
      <c r="F55" s="168">
        <f t="shared" si="6"/>
        <v>0</v>
      </c>
      <c r="G55" s="168">
        <f t="shared" si="5"/>
        <v>0</v>
      </c>
      <c r="H55" s="168">
        <f t="shared" si="1"/>
        <v>0</v>
      </c>
      <c r="I55" s="34"/>
      <c r="J55" s="29"/>
      <c r="K55" s="39"/>
      <c r="L55" s="40"/>
      <c r="M55" s="40"/>
      <c r="N55" s="40"/>
      <c r="O55" s="174" t="str">
        <f t="shared" si="7"/>
        <v>0</v>
      </c>
      <c r="P55" s="40"/>
      <c r="Q55" s="41"/>
      <c r="R55" s="174">
        <f t="shared" si="8"/>
        <v>0</v>
      </c>
      <c r="S55" s="175" t="str">
        <f t="shared" ca="1" si="9"/>
        <v xml:space="preserve"> </v>
      </c>
    </row>
    <row r="56" spans="1:19" ht="12.75" customHeight="1" x14ac:dyDescent="0.2">
      <c r="A56" s="30" t="s">
        <v>50</v>
      </c>
      <c r="B56" s="122" t="s">
        <v>99</v>
      </c>
      <c r="C56" s="122"/>
      <c r="D56" s="31"/>
      <c r="E56" s="173">
        <v>1</v>
      </c>
      <c r="F56" s="168">
        <f t="shared" si="6"/>
        <v>0</v>
      </c>
      <c r="G56" s="168">
        <f t="shared" si="5"/>
        <v>0</v>
      </c>
      <c r="H56" s="168">
        <f t="shared" si="1"/>
        <v>0</v>
      </c>
      <c r="I56" s="34"/>
      <c r="J56" s="29"/>
      <c r="K56" s="39"/>
      <c r="L56" s="40"/>
      <c r="M56" s="40"/>
      <c r="N56" s="40"/>
      <c r="O56" s="174" t="str">
        <f t="shared" si="7"/>
        <v>0</v>
      </c>
      <c r="P56" s="40"/>
      <c r="Q56" s="41"/>
      <c r="R56" s="174">
        <f t="shared" si="8"/>
        <v>0</v>
      </c>
      <c r="S56" s="175" t="str">
        <f t="shared" ca="1" si="9"/>
        <v xml:space="preserve"> </v>
      </c>
    </row>
    <row r="57" spans="1:19" ht="12.75" customHeight="1" x14ac:dyDescent="0.2">
      <c r="A57" s="30" t="s">
        <v>51</v>
      </c>
      <c r="B57" s="122" t="s">
        <v>99</v>
      </c>
      <c r="C57" s="122"/>
      <c r="D57" s="31"/>
      <c r="E57" s="173">
        <v>1</v>
      </c>
      <c r="F57" s="168">
        <f t="shared" si="6"/>
        <v>0</v>
      </c>
      <c r="G57" s="168">
        <f t="shared" si="5"/>
        <v>0</v>
      </c>
      <c r="H57" s="168">
        <f t="shared" si="1"/>
        <v>0</v>
      </c>
      <c r="I57" s="34"/>
      <c r="J57" s="29"/>
      <c r="K57" s="39"/>
      <c r="L57" s="40"/>
      <c r="M57" s="40"/>
      <c r="N57" s="40"/>
      <c r="O57" s="174" t="str">
        <f t="shared" si="7"/>
        <v>0</v>
      </c>
      <c r="P57" s="40"/>
      <c r="Q57" s="41"/>
      <c r="R57" s="174">
        <f t="shared" si="8"/>
        <v>0</v>
      </c>
      <c r="S57" s="175" t="str">
        <f t="shared" ca="1" si="9"/>
        <v xml:space="preserve"> </v>
      </c>
    </row>
    <row r="58" spans="1:19" ht="12.75" customHeight="1" x14ac:dyDescent="0.2">
      <c r="A58" s="30" t="s">
        <v>52</v>
      </c>
      <c r="B58" s="122" t="s">
        <v>99</v>
      </c>
      <c r="C58" s="122"/>
      <c r="D58" s="31"/>
      <c r="E58" s="173">
        <v>1</v>
      </c>
      <c r="F58" s="168">
        <f t="shared" si="6"/>
        <v>0</v>
      </c>
      <c r="G58" s="168">
        <f t="shared" si="5"/>
        <v>0</v>
      </c>
      <c r="H58" s="168">
        <f t="shared" si="1"/>
        <v>0</v>
      </c>
      <c r="I58" s="34"/>
      <c r="J58" s="29"/>
      <c r="K58" s="39"/>
      <c r="L58" s="40"/>
      <c r="M58" s="40"/>
      <c r="N58" s="40"/>
      <c r="O58" s="174" t="str">
        <f t="shared" si="7"/>
        <v>0</v>
      </c>
      <c r="P58" s="40"/>
      <c r="Q58" s="41"/>
      <c r="R58" s="174">
        <f t="shared" si="8"/>
        <v>0</v>
      </c>
      <c r="S58" s="175" t="str">
        <f t="shared" ca="1" si="9"/>
        <v xml:space="preserve"> </v>
      </c>
    </row>
    <row r="59" spans="1:19" ht="12.75" customHeight="1" x14ac:dyDescent="0.2">
      <c r="A59" s="30" t="s">
        <v>53</v>
      </c>
      <c r="B59" s="122" t="s">
        <v>99</v>
      </c>
      <c r="C59" s="122"/>
      <c r="D59" s="31"/>
      <c r="E59" s="173">
        <v>1</v>
      </c>
      <c r="F59" s="168">
        <f t="shared" si="6"/>
        <v>0</v>
      </c>
      <c r="G59" s="168">
        <f t="shared" si="5"/>
        <v>0</v>
      </c>
      <c r="H59" s="168">
        <f t="shared" si="1"/>
        <v>0</v>
      </c>
      <c r="I59" s="34"/>
      <c r="J59" s="29"/>
      <c r="K59" s="39"/>
      <c r="L59" s="40"/>
      <c r="M59" s="40"/>
      <c r="N59" s="40"/>
      <c r="O59" s="174" t="str">
        <f t="shared" si="7"/>
        <v>0</v>
      </c>
      <c r="P59" s="40"/>
      <c r="Q59" s="41"/>
      <c r="R59" s="174">
        <f t="shared" si="8"/>
        <v>0</v>
      </c>
      <c r="S59" s="175" t="str">
        <f t="shared" ca="1" si="9"/>
        <v xml:space="preserve"> </v>
      </c>
    </row>
    <row r="60" spans="1:19" ht="12.75" customHeight="1" x14ac:dyDescent="0.2">
      <c r="A60" s="30" t="s">
        <v>90</v>
      </c>
      <c r="B60" s="122" t="s">
        <v>99</v>
      </c>
      <c r="C60" s="122"/>
      <c r="D60" s="31"/>
      <c r="E60" s="173">
        <v>1</v>
      </c>
      <c r="F60" s="168">
        <f t="shared" si="6"/>
        <v>0</v>
      </c>
      <c r="G60" s="168">
        <f t="shared" si="5"/>
        <v>0</v>
      </c>
      <c r="H60" s="168">
        <f t="shared" si="1"/>
        <v>0</v>
      </c>
      <c r="I60" s="34"/>
      <c r="J60" s="29"/>
      <c r="K60" s="39"/>
      <c r="L60" s="40"/>
      <c r="M60" s="40"/>
      <c r="N60" s="40"/>
      <c r="O60" s="174" t="str">
        <f t="shared" si="7"/>
        <v>0</v>
      </c>
      <c r="P60" s="40"/>
      <c r="Q60" s="41"/>
      <c r="R60" s="174">
        <f t="shared" si="8"/>
        <v>0</v>
      </c>
      <c r="S60" s="175" t="str">
        <f t="shared" ca="1" si="9"/>
        <v xml:space="preserve"> </v>
      </c>
    </row>
    <row r="61" spans="1:19" ht="12.75" customHeight="1" x14ac:dyDescent="0.2">
      <c r="A61" s="30" t="s">
        <v>91</v>
      </c>
      <c r="B61" s="122" t="s">
        <v>99</v>
      </c>
      <c r="C61" s="122"/>
      <c r="D61" s="31"/>
      <c r="E61" s="173">
        <v>1</v>
      </c>
      <c r="F61" s="168">
        <f t="shared" si="6"/>
        <v>0</v>
      </c>
      <c r="G61" s="168">
        <f t="shared" si="5"/>
        <v>0</v>
      </c>
      <c r="H61" s="168">
        <f t="shared" si="1"/>
        <v>0</v>
      </c>
      <c r="I61" s="34"/>
      <c r="J61" s="29"/>
      <c r="K61" s="39"/>
      <c r="L61" s="40"/>
      <c r="M61" s="40"/>
      <c r="N61" s="40"/>
      <c r="O61" s="174" t="str">
        <f t="shared" si="7"/>
        <v>0</v>
      </c>
      <c r="P61" s="40"/>
      <c r="Q61" s="41"/>
      <c r="R61" s="174">
        <f t="shared" si="8"/>
        <v>0</v>
      </c>
      <c r="S61" s="175" t="str">
        <f t="shared" ca="1" si="9"/>
        <v xml:space="preserve"> </v>
      </c>
    </row>
    <row r="62" spans="1:19" ht="12.75" customHeight="1" x14ac:dyDescent="0.2">
      <c r="A62" s="30" t="s">
        <v>92</v>
      </c>
      <c r="B62" s="122" t="s">
        <v>99</v>
      </c>
      <c r="C62" s="122"/>
      <c r="D62" s="31"/>
      <c r="E62" s="173">
        <v>1</v>
      </c>
      <c r="F62" s="168">
        <f t="shared" si="6"/>
        <v>0</v>
      </c>
      <c r="G62" s="168">
        <f t="shared" si="5"/>
        <v>0</v>
      </c>
      <c r="H62" s="168">
        <f t="shared" si="1"/>
        <v>0</v>
      </c>
      <c r="I62" s="34"/>
      <c r="J62" s="29"/>
      <c r="K62" s="39"/>
      <c r="L62" s="40"/>
      <c r="M62" s="40"/>
      <c r="N62" s="40"/>
      <c r="O62" s="174" t="str">
        <f t="shared" si="7"/>
        <v>0</v>
      </c>
      <c r="P62" s="40"/>
      <c r="Q62" s="41"/>
      <c r="R62" s="174">
        <f t="shared" si="8"/>
        <v>0</v>
      </c>
      <c r="S62" s="175" t="str">
        <f t="shared" ca="1" si="9"/>
        <v xml:space="preserve"> </v>
      </c>
    </row>
    <row r="63" spans="1:19" ht="12.75" customHeight="1" x14ac:dyDescent="0.2">
      <c r="A63" s="30" t="s">
        <v>93</v>
      </c>
      <c r="B63" s="122" t="s">
        <v>99</v>
      </c>
      <c r="C63" s="122"/>
      <c r="D63" s="31"/>
      <c r="E63" s="173">
        <v>1</v>
      </c>
      <c r="F63" s="168">
        <f t="shared" si="6"/>
        <v>0</v>
      </c>
      <c r="G63" s="168">
        <f t="shared" si="5"/>
        <v>0</v>
      </c>
      <c r="H63" s="168">
        <f t="shared" si="1"/>
        <v>0</v>
      </c>
      <c r="I63" s="34"/>
      <c r="J63" s="29"/>
      <c r="K63" s="39"/>
      <c r="L63" s="40"/>
      <c r="M63" s="40"/>
      <c r="N63" s="40"/>
      <c r="O63" s="174" t="str">
        <f t="shared" si="7"/>
        <v>0</v>
      </c>
      <c r="P63" s="40"/>
      <c r="Q63" s="41"/>
      <c r="R63" s="174">
        <f t="shared" si="8"/>
        <v>0</v>
      </c>
      <c r="S63" s="175" t="str">
        <f t="shared" ca="1" si="9"/>
        <v xml:space="preserve"> </v>
      </c>
    </row>
    <row r="64" spans="1:19" ht="12.75" customHeight="1" x14ac:dyDescent="0.2">
      <c r="A64" s="30" t="s">
        <v>94</v>
      </c>
      <c r="B64" s="122" t="s">
        <v>99</v>
      </c>
      <c r="C64" s="122"/>
      <c r="D64" s="31"/>
      <c r="E64" s="173">
        <v>1</v>
      </c>
      <c r="F64" s="168">
        <f t="shared" si="6"/>
        <v>0</v>
      </c>
      <c r="G64" s="168">
        <f t="shared" si="5"/>
        <v>0</v>
      </c>
      <c r="H64" s="168">
        <f t="shared" si="1"/>
        <v>0</v>
      </c>
      <c r="I64" s="34"/>
      <c r="J64" s="29"/>
      <c r="K64" s="39"/>
      <c r="L64" s="40"/>
      <c r="M64" s="40"/>
      <c r="N64" s="40"/>
      <c r="O64" s="174" t="str">
        <f t="shared" si="7"/>
        <v>0</v>
      </c>
      <c r="P64" s="40"/>
      <c r="Q64" s="41"/>
      <c r="R64" s="174">
        <f t="shared" si="8"/>
        <v>0</v>
      </c>
      <c r="S64" s="175" t="str">
        <f t="shared" ca="1" si="9"/>
        <v xml:space="preserve"> </v>
      </c>
    </row>
    <row r="65" spans="1:11" ht="39" customHeight="1" x14ac:dyDescent="0.2">
      <c r="A65" s="35" t="s">
        <v>10</v>
      </c>
      <c r="B65" s="123" t="s">
        <v>77</v>
      </c>
      <c r="C65" s="124"/>
      <c r="D65" s="124"/>
      <c r="E65" s="124"/>
      <c r="F65" s="125"/>
      <c r="G65" s="161">
        <f>SUM(G66:G115)</f>
        <v>0</v>
      </c>
      <c r="H65" s="161">
        <f>SUM(H66:H115)</f>
        <v>0</v>
      </c>
      <c r="I65" s="42"/>
      <c r="J65" s="29"/>
      <c r="K65" s="38" t="s">
        <v>142</v>
      </c>
    </row>
    <row r="66" spans="1:11" x14ac:dyDescent="0.2">
      <c r="A66" s="113" t="s">
        <v>55</v>
      </c>
      <c r="B66" s="116" t="s">
        <v>95</v>
      </c>
      <c r="C66" s="34" t="s">
        <v>96</v>
      </c>
      <c r="D66" s="176" t="s">
        <v>5</v>
      </c>
      <c r="E66" s="119"/>
      <c r="F66" s="169" t="str">
        <f>IFERROR(ROUND(AVERAGE(K66:K70),2),"0")</f>
        <v>0</v>
      </c>
      <c r="G66" s="169">
        <f>ROUND(E66*F66,2)</f>
        <v>0</v>
      </c>
      <c r="H66" s="169">
        <f>ROUND(G66*$D$7,2)</f>
        <v>0</v>
      </c>
      <c r="I66" s="110"/>
      <c r="J66" s="43"/>
      <c r="K66" s="40"/>
    </row>
    <row r="67" spans="1:11" x14ac:dyDescent="0.2">
      <c r="A67" s="114"/>
      <c r="B67" s="117"/>
      <c r="C67" s="34" t="s">
        <v>96</v>
      </c>
      <c r="D67" s="177"/>
      <c r="E67" s="120"/>
      <c r="F67" s="170"/>
      <c r="G67" s="170"/>
      <c r="H67" s="170"/>
      <c r="I67" s="111"/>
      <c r="J67" s="43"/>
      <c r="K67" s="40"/>
    </row>
    <row r="68" spans="1:11" x14ac:dyDescent="0.2">
      <c r="A68" s="114"/>
      <c r="B68" s="117"/>
      <c r="C68" s="34" t="s">
        <v>96</v>
      </c>
      <c r="D68" s="177"/>
      <c r="E68" s="120"/>
      <c r="F68" s="170"/>
      <c r="G68" s="170"/>
      <c r="H68" s="170"/>
      <c r="I68" s="111"/>
      <c r="J68" s="43"/>
      <c r="K68" s="40"/>
    </row>
    <row r="69" spans="1:11" x14ac:dyDescent="0.2">
      <c r="A69" s="114"/>
      <c r="B69" s="117"/>
      <c r="C69" s="34" t="s">
        <v>96</v>
      </c>
      <c r="D69" s="177"/>
      <c r="E69" s="120"/>
      <c r="F69" s="170"/>
      <c r="G69" s="170"/>
      <c r="H69" s="170"/>
      <c r="I69" s="111"/>
      <c r="J69" s="43"/>
      <c r="K69" s="40"/>
    </row>
    <row r="70" spans="1:11" x14ac:dyDescent="0.2">
      <c r="A70" s="115"/>
      <c r="B70" s="118"/>
      <c r="C70" s="34" t="s">
        <v>96</v>
      </c>
      <c r="D70" s="178"/>
      <c r="E70" s="121"/>
      <c r="F70" s="171"/>
      <c r="G70" s="171"/>
      <c r="H70" s="171"/>
      <c r="I70" s="112"/>
      <c r="J70" s="43"/>
      <c r="K70" s="40"/>
    </row>
    <row r="71" spans="1:11" x14ac:dyDescent="0.2">
      <c r="A71" s="113" t="s">
        <v>56</v>
      </c>
      <c r="B71" s="116" t="s">
        <v>95</v>
      </c>
      <c r="C71" s="34" t="s">
        <v>96</v>
      </c>
      <c r="D71" s="176" t="s">
        <v>5</v>
      </c>
      <c r="E71" s="119"/>
      <c r="F71" s="169" t="str">
        <f t="shared" ref="F71" si="10">IFERROR(ROUND(AVERAGE(K71:K75),2),"0")</f>
        <v>0</v>
      </c>
      <c r="G71" s="169">
        <f>ROUND(E71*F71,2)</f>
        <v>0</v>
      </c>
      <c r="H71" s="169">
        <f>ROUND(G71*$D$7,2)</f>
        <v>0</v>
      </c>
      <c r="I71" s="110"/>
      <c r="J71" s="43"/>
      <c r="K71" s="40"/>
    </row>
    <row r="72" spans="1:11" x14ac:dyDescent="0.2">
      <c r="A72" s="114"/>
      <c r="B72" s="117"/>
      <c r="C72" s="34" t="s">
        <v>96</v>
      </c>
      <c r="D72" s="177"/>
      <c r="E72" s="120"/>
      <c r="F72" s="170"/>
      <c r="G72" s="170"/>
      <c r="H72" s="170"/>
      <c r="I72" s="111"/>
      <c r="J72" s="43"/>
      <c r="K72" s="40"/>
    </row>
    <row r="73" spans="1:11" x14ac:dyDescent="0.2">
      <c r="A73" s="114"/>
      <c r="B73" s="117"/>
      <c r="C73" s="34" t="s">
        <v>96</v>
      </c>
      <c r="D73" s="177"/>
      <c r="E73" s="120"/>
      <c r="F73" s="170"/>
      <c r="G73" s="170"/>
      <c r="H73" s="170"/>
      <c r="I73" s="111"/>
      <c r="J73" s="43"/>
      <c r="K73" s="40"/>
    </row>
    <row r="74" spans="1:11" x14ac:dyDescent="0.2">
      <c r="A74" s="114"/>
      <c r="B74" s="117"/>
      <c r="C74" s="34" t="s">
        <v>96</v>
      </c>
      <c r="D74" s="177"/>
      <c r="E74" s="120"/>
      <c r="F74" s="170"/>
      <c r="G74" s="170"/>
      <c r="H74" s="170"/>
      <c r="I74" s="111"/>
      <c r="J74" s="43"/>
      <c r="K74" s="40"/>
    </row>
    <row r="75" spans="1:11" x14ac:dyDescent="0.2">
      <c r="A75" s="115"/>
      <c r="B75" s="118"/>
      <c r="C75" s="34" t="s">
        <v>96</v>
      </c>
      <c r="D75" s="178"/>
      <c r="E75" s="121"/>
      <c r="F75" s="171"/>
      <c r="G75" s="171"/>
      <c r="H75" s="171"/>
      <c r="I75" s="112"/>
      <c r="J75" s="43"/>
      <c r="K75" s="40"/>
    </row>
    <row r="76" spans="1:11" x14ac:dyDescent="0.2">
      <c r="A76" s="113" t="s">
        <v>57</v>
      </c>
      <c r="B76" s="116" t="s">
        <v>95</v>
      </c>
      <c r="C76" s="34" t="s">
        <v>96</v>
      </c>
      <c r="D76" s="176" t="s">
        <v>5</v>
      </c>
      <c r="E76" s="119"/>
      <c r="F76" s="169" t="str">
        <f t="shared" ref="F76" si="11">IFERROR(ROUND(AVERAGE(K76:K80),2),"0")</f>
        <v>0</v>
      </c>
      <c r="G76" s="169">
        <f>ROUND(E76*F76,2)</f>
        <v>0</v>
      </c>
      <c r="H76" s="169">
        <f>ROUND(G76*$D$7,2)</f>
        <v>0</v>
      </c>
      <c r="I76" s="110"/>
      <c r="J76" s="43"/>
      <c r="K76" s="40"/>
    </row>
    <row r="77" spans="1:11" x14ac:dyDescent="0.2">
      <c r="A77" s="114"/>
      <c r="B77" s="117"/>
      <c r="C77" s="34" t="s">
        <v>96</v>
      </c>
      <c r="D77" s="177"/>
      <c r="E77" s="120"/>
      <c r="F77" s="170"/>
      <c r="G77" s="170"/>
      <c r="H77" s="170"/>
      <c r="I77" s="111"/>
      <c r="J77" s="43"/>
      <c r="K77" s="40"/>
    </row>
    <row r="78" spans="1:11" x14ac:dyDescent="0.2">
      <c r="A78" s="114"/>
      <c r="B78" s="117"/>
      <c r="C78" s="34" t="s">
        <v>96</v>
      </c>
      <c r="D78" s="177"/>
      <c r="E78" s="120"/>
      <c r="F78" s="170"/>
      <c r="G78" s="170"/>
      <c r="H78" s="170"/>
      <c r="I78" s="111"/>
      <c r="J78" s="43"/>
      <c r="K78" s="40"/>
    </row>
    <row r="79" spans="1:11" x14ac:dyDescent="0.2">
      <c r="A79" s="114"/>
      <c r="B79" s="117"/>
      <c r="C79" s="34" t="s">
        <v>96</v>
      </c>
      <c r="D79" s="177"/>
      <c r="E79" s="120"/>
      <c r="F79" s="170"/>
      <c r="G79" s="170"/>
      <c r="H79" s="170"/>
      <c r="I79" s="111"/>
      <c r="J79" s="43"/>
      <c r="K79" s="40"/>
    </row>
    <row r="80" spans="1:11" x14ac:dyDescent="0.2">
      <c r="A80" s="115"/>
      <c r="B80" s="118"/>
      <c r="C80" s="34" t="s">
        <v>96</v>
      </c>
      <c r="D80" s="178"/>
      <c r="E80" s="121"/>
      <c r="F80" s="171"/>
      <c r="G80" s="171"/>
      <c r="H80" s="171"/>
      <c r="I80" s="112"/>
      <c r="J80" s="43"/>
      <c r="K80" s="40"/>
    </row>
    <row r="81" spans="1:11" x14ac:dyDescent="0.2">
      <c r="A81" s="113" t="s">
        <v>58</v>
      </c>
      <c r="B81" s="116" t="s">
        <v>95</v>
      </c>
      <c r="C81" s="34" t="s">
        <v>96</v>
      </c>
      <c r="D81" s="176" t="s">
        <v>5</v>
      </c>
      <c r="E81" s="119"/>
      <c r="F81" s="169" t="str">
        <f t="shared" ref="F81" si="12">IFERROR(ROUND(AVERAGE(K81:K85),2),"0")</f>
        <v>0</v>
      </c>
      <c r="G81" s="169">
        <f>ROUND(E81*F81,2)</f>
        <v>0</v>
      </c>
      <c r="H81" s="169">
        <f>ROUND(G81*$D$7,2)</f>
        <v>0</v>
      </c>
      <c r="I81" s="110"/>
      <c r="J81" s="43"/>
      <c r="K81" s="40"/>
    </row>
    <row r="82" spans="1:11" x14ac:dyDescent="0.2">
      <c r="A82" s="114"/>
      <c r="B82" s="117"/>
      <c r="C82" s="34" t="s">
        <v>96</v>
      </c>
      <c r="D82" s="177"/>
      <c r="E82" s="120"/>
      <c r="F82" s="170"/>
      <c r="G82" s="170"/>
      <c r="H82" s="170"/>
      <c r="I82" s="111"/>
      <c r="J82" s="43"/>
      <c r="K82" s="40"/>
    </row>
    <row r="83" spans="1:11" x14ac:dyDescent="0.2">
      <c r="A83" s="114"/>
      <c r="B83" s="117"/>
      <c r="C83" s="34" t="s">
        <v>96</v>
      </c>
      <c r="D83" s="177"/>
      <c r="E83" s="120"/>
      <c r="F83" s="170"/>
      <c r="G83" s="170"/>
      <c r="H83" s="170"/>
      <c r="I83" s="111"/>
      <c r="J83" s="43"/>
      <c r="K83" s="40"/>
    </row>
    <row r="84" spans="1:11" x14ac:dyDescent="0.2">
      <c r="A84" s="114"/>
      <c r="B84" s="117"/>
      <c r="C84" s="34" t="s">
        <v>96</v>
      </c>
      <c r="D84" s="177"/>
      <c r="E84" s="120"/>
      <c r="F84" s="170"/>
      <c r="G84" s="170"/>
      <c r="H84" s="170"/>
      <c r="I84" s="111"/>
      <c r="J84" s="43"/>
      <c r="K84" s="40"/>
    </row>
    <row r="85" spans="1:11" x14ac:dyDescent="0.2">
      <c r="A85" s="115"/>
      <c r="B85" s="118"/>
      <c r="C85" s="34" t="s">
        <v>96</v>
      </c>
      <c r="D85" s="178"/>
      <c r="E85" s="121"/>
      <c r="F85" s="171"/>
      <c r="G85" s="171"/>
      <c r="H85" s="171"/>
      <c r="I85" s="112"/>
      <c r="J85" s="43"/>
      <c r="K85" s="40"/>
    </row>
    <row r="86" spans="1:11" x14ac:dyDescent="0.2">
      <c r="A86" s="113" t="s">
        <v>59</v>
      </c>
      <c r="B86" s="116" t="s">
        <v>95</v>
      </c>
      <c r="C86" s="34" t="s">
        <v>96</v>
      </c>
      <c r="D86" s="176" t="s">
        <v>5</v>
      </c>
      <c r="E86" s="119"/>
      <c r="F86" s="169" t="str">
        <f t="shared" ref="F86" si="13">IFERROR(ROUND(AVERAGE(K86:K90),2),"0")</f>
        <v>0</v>
      </c>
      <c r="G86" s="169">
        <f>ROUND(E86*F86,2)</f>
        <v>0</v>
      </c>
      <c r="H86" s="169">
        <f>ROUND(G86*$D$7,2)</f>
        <v>0</v>
      </c>
      <c r="I86" s="110"/>
      <c r="J86" s="43"/>
      <c r="K86" s="40"/>
    </row>
    <row r="87" spans="1:11" x14ac:dyDescent="0.2">
      <c r="A87" s="114"/>
      <c r="B87" s="117"/>
      <c r="C87" s="34" t="s">
        <v>96</v>
      </c>
      <c r="D87" s="177"/>
      <c r="E87" s="120"/>
      <c r="F87" s="170"/>
      <c r="G87" s="170"/>
      <c r="H87" s="170"/>
      <c r="I87" s="111"/>
      <c r="J87" s="43"/>
      <c r="K87" s="40"/>
    </row>
    <row r="88" spans="1:11" x14ac:dyDescent="0.2">
      <c r="A88" s="114"/>
      <c r="B88" s="117"/>
      <c r="C88" s="34" t="s">
        <v>96</v>
      </c>
      <c r="D88" s="177"/>
      <c r="E88" s="120"/>
      <c r="F88" s="170"/>
      <c r="G88" s="170"/>
      <c r="H88" s="170"/>
      <c r="I88" s="111"/>
      <c r="J88" s="43"/>
      <c r="K88" s="40"/>
    </row>
    <row r="89" spans="1:11" x14ac:dyDescent="0.2">
      <c r="A89" s="114"/>
      <c r="B89" s="117"/>
      <c r="C89" s="34" t="s">
        <v>96</v>
      </c>
      <c r="D89" s="177"/>
      <c r="E89" s="120"/>
      <c r="F89" s="170"/>
      <c r="G89" s="170"/>
      <c r="H89" s="170"/>
      <c r="I89" s="111"/>
      <c r="J89" s="43"/>
      <c r="K89" s="40"/>
    </row>
    <row r="90" spans="1:11" x14ac:dyDescent="0.2">
      <c r="A90" s="115"/>
      <c r="B90" s="118"/>
      <c r="C90" s="34" t="s">
        <v>96</v>
      </c>
      <c r="D90" s="178"/>
      <c r="E90" s="121"/>
      <c r="F90" s="171"/>
      <c r="G90" s="171"/>
      <c r="H90" s="171"/>
      <c r="I90" s="112"/>
      <c r="J90" s="43"/>
      <c r="K90" s="40"/>
    </row>
    <row r="91" spans="1:11" x14ac:dyDescent="0.2">
      <c r="A91" s="113" t="s">
        <v>60</v>
      </c>
      <c r="B91" s="116" t="s">
        <v>95</v>
      </c>
      <c r="C91" s="34" t="s">
        <v>96</v>
      </c>
      <c r="D91" s="176" t="s">
        <v>5</v>
      </c>
      <c r="E91" s="119"/>
      <c r="F91" s="169" t="str">
        <f t="shared" ref="F91" si="14">IFERROR(ROUND(AVERAGE(K91:K95),2),"0")</f>
        <v>0</v>
      </c>
      <c r="G91" s="169">
        <f>ROUND(E91*F91,2)</f>
        <v>0</v>
      </c>
      <c r="H91" s="169">
        <f>ROUND(G91*$D$7,2)</f>
        <v>0</v>
      </c>
      <c r="I91" s="110"/>
      <c r="J91" s="43"/>
      <c r="K91" s="40"/>
    </row>
    <row r="92" spans="1:11" x14ac:dyDescent="0.2">
      <c r="A92" s="114"/>
      <c r="B92" s="117"/>
      <c r="C92" s="34" t="s">
        <v>96</v>
      </c>
      <c r="D92" s="177"/>
      <c r="E92" s="120"/>
      <c r="F92" s="170"/>
      <c r="G92" s="170"/>
      <c r="H92" s="170"/>
      <c r="I92" s="111"/>
      <c r="J92" s="43"/>
      <c r="K92" s="40"/>
    </row>
    <row r="93" spans="1:11" x14ac:dyDescent="0.2">
      <c r="A93" s="114"/>
      <c r="B93" s="117"/>
      <c r="C93" s="34" t="s">
        <v>96</v>
      </c>
      <c r="D93" s="177"/>
      <c r="E93" s="120"/>
      <c r="F93" s="170"/>
      <c r="G93" s="170"/>
      <c r="H93" s="170"/>
      <c r="I93" s="111"/>
      <c r="J93" s="43"/>
      <c r="K93" s="40"/>
    </row>
    <row r="94" spans="1:11" x14ac:dyDescent="0.2">
      <c r="A94" s="114"/>
      <c r="B94" s="117"/>
      <c r="C94" s="34" t="s">
        <v>96</v>
      </c>
      <c r="D94" s="177"/>
      <c r="E94" s="120"/>
      <c r="F94" s="170"/>
      <c r="G94" s="170"/>
      <c r="H94" s="170"/>
      <c r="I94" s="111"/>
      <c r="J94" s="43"/>
      <c r="K94" s="40"/>
    </row>
    <row r="95" spans="1:11" x14ac:dyDescent="0.2">
      <c r="A95" s="115"/>
      <c r="B95" s="118"/>
      <c r="C95" s="34" t="s">
        <v>96</v>
      </c>
      <c r="D95" s="178"/>
      <c r="E95" s="121"/>
      <c r="F95" s="171"/>
      <c r="G95" s="171"/>
      <c r="H95" s="171"/>
      <c r="I95" s="112"/>
      <c r="J95" s="43"/>
      <c r="K95" s="40"/>
    </row>
    <row r="96" spans="1:11" x14ac:dyDescent="0.2">
      <c r="A96" s="113" t="s">
        <v>61</v>
      </c>
      <c r="B96" s="116" t="s">
        <v>95</v>
      </c>
      <c r="C96" s="34" t="s">
        <v>96</v>
      </c>
      <c r="D96" s="176" t="s">
        <v>5</v>
      </c>
      <c r="E96" s="119"/>
      <c r="F96" s="169" t="str">
        <f t="shared" ref="F96" si="15">IFERROR(ROUND(AVERAGE(K96:K100),2),"0")</f>
        <v>0</v>
      </c>
      <c r="G96" s="169">
        <f>ROUND(E96*F96,2)</f>
        <v>0</v>
      </c>
      <c r="H96" s="169">
        <f>ROUND(G96*$D$7,2)</f>
        <v>0</v>
      </c>
      <c r="I96" s="110"/>
      <c r="J96" s="43"/>
      <c r="K96" s="40"/>
    </row>
    <row r="97" spans="1:11" x14ac:dyDescent="0.2">
      <c r="A97" s="114"/>
      <c r="B97" s="117"/>
      <c r="C97" s="34" t="s">
        <v>96</v>
      </c>
      <c r="D97" s="177"/>
      <c r="E97" s="120"/>
      <c r="F97" s="170"/>
      <c r="G97" s="170"/>
      <c r="H97" s="170"/>
      <c r="I97" s="111"/>
      <c r="J97" s="43"/>
      <c r="K97" s="40"/>
    </row>
    <row r="98" spans="1:11" x14ac:dyDescent="0.2">
      <c r="A98" s="114"/>
      <c r="B98" s="117"/>
      <c r="C98" s="34" t="s">
        <v>96</v>
      </c>
      <c r="D98" s="177"/>
      <c r="E98" s="120"/>
      <c r="F98" s="170"/>
      <c r="G98" s="170"/>
      <c r="H98" s="170"/>
      <c r="I98" s="111"/>
      <c r="J98" s="43"/>
      <c r="K98" s="40"/>
    </row>
    <row r="99" spans="1:11" x14ac:dyDescent="0.2">
      <c r="A99" s="114"/>
      <c r="B99" s="117"/>
      <c r="C99" s="34" t="s">
        <v>96</v>
      </c>
      <c r="D99" s="177"/>
      <c r="E99" s="120"/>
      <c r="F99" s="170"/>
      <c r="G99" s="170"/>
      <c r="H99" s="170"/>
      <c r="I99" s="111"/>
      <c r="J99" s="43"/>
      <c r="K99" s="40"/>
    </row>
    <row r="100" spans="1:11" x14ac:dyDescent="0.2">
      <c r="A100" s="115"/>
      <c r="B100" s="118"/>
      <c r="C100" s="34" t="s">
        <v>96</v>
      </c>
      <c r="D100" s="178"/>
      <c r="E100" s="121"/>
      <c r="F100" s="171"/>
      <c r="G100" s="171"/>
      <c r="H100" s="171"/>
      <c r="I100" s="112"/>
      <c r="J100" s="43"/>
      <c r="K100" s="40"/>
    </row>
    <row r="101" spans="1:11" x14ac:dyDescent="0.2">
      <c r="A101" s="113" t="s">
        <v>62</v>
      </c>
      <c r="B101" s="116" t="s">
        <v>95</v>
      </c>
      <c r="C101" s="34" t="s">
        <v>96</v>
      </c>
      <c r="D101" s="176" t="s">
        <v>5</v>
      </c>
      <c r="E101" s="119"/>
      <c r="F101" s="169" t="str">
        <f t="shared" ref="F101" si="16">IFERROR(ROUND(AVERAGE(K101:K105),2),"0")</f>
        <v>0</v>
      </c>
      <c r="G101" s="169">
        <f>ROUND(E101*F101,2)</f>
        <v>0</v>
      </c>
      <c r="H101" s="169">
        <f>ROUND(G101*$D$7,2)</f>
        <v>0</v>
      </c>
      <c r="I101" s="110"/>
      <c r="J101" s="43"/>
      <c r="K101" s="40"/>
    </row>
    <row r="102" spans="1:11" x14ac:dyDescent="0.2">
      <c r="A102" s="114"/>
      <c r="B102" s="117"/>
      <c r="C102" s="34" t="s">
        <v>96</v>
      </c>
      <c r="D102" s="177"/>
      <c r="E102" s="120"/>
      <c r="F102" s="170"/>
      <c r="G102" s="170"/>
      <c r="H102" s="170"/>
      <c r="I102" s="111"/>
      <c r="J102" s="43"/>
      <c r="K102" s="40"/>
    </row>
    <row r="103" spans="1:11" x14ac:dyDescent="0.2">
      <c r="A103" s="114"/>
      <c r="B103" s="117"/>
      <c r="C103" s="34" t="s">
        <v>96</v>
      </c>
      <c r="D103" s="177"/>
      <c r="E103" s="120"/>
      <c r="F103" s="170"/>
      <c r="G103" s="170"/>
      <c r="H103" s="170"/>
      <c r="I103" s="111"/>
      <c r="J103" s="43"/>
      <c r="K103" s="40"/>
    </row>
    <row r="104" spans="1:11" x14ac:dyDescent="0.2">
      <c r="A104" s="114"/>
      <c r="B104" s="117"/>
      <c r="C104" s="34" t="s">
        <v>96</v>
      </c>
      <c r="D104" s="177"/>
      <c r="E104" s="120"/>
      <c r="F104" s="170"/>
      <c r="G104" s="170"/>
      <c r="H104" s="170"/>
      <c r="I104" s="111"/>
      <c r="J104" s="43"/>
      <c r="K104" s="40"/>
    </row>
    <row r="105" spans="1:11" x14ac:dyDescent="0.2">
      <c r="A105" s="115"/>
      <c r="B105" s="118"/>
      <c r="C105" s="34" t="s">
        <v>96</v>
      </c>
      <c r="D105" s="178"/>
      <c r="E105" s="121"/>
      <c r="F105" s="171"/>
      <c r="G105" s="171"/>
      <c r="H105" s="171"/>
      <c r="I105" s="112"/>
      <c r="J105" s="43"/>
      <c r="K105" s="40"/>
    </row>
    <row r="106" spans="1:11" x14ac:dyDescent="0.2">
      <c r="A106" s="113" t="s">
        <v>63</v>
      </c>
      <c r="B106" s="116" t="s">
        <v>95</v>
      </c>
      <c r="C106" s="34" t="s">
        <v>96</v>
      </c>
      <c r="D106" s="176" t="s">
        <v>5</v>
      </c>
      <c r="E106" s="119"/>
      <c r="F106" s="169" t="str">
        <f t="shared" ref="F106" si="17">IFERROR(ROUND(AVERAGE(K106:K110),2),"0")</f>
        <v>0</v>
      </c>
      <c r="G106" s="169">
        <f>ROUND(E106*F106,2)</f>
        <v>0</v>
      </c>
      <c r="H106" s="169">
        <f>ROUND(G106*$D$7,2)</f>
        <v>0</v>
      </c>
      <c r="I106" s="110"/>
      <c r="J106" s="43"/>
      <c r="K106" s="40"/>
    </row>
    <row r="107" spans="1:11" x14ac:dyDescent="0.2">
      <c r="A107" s="114"/>
      <c r="B107" s="117"/>
      <c r="C107" s="34" t="s">
        <v>96</v>
      </c>
      <c r="D107" s="177"/>
      <c r="E107" s="120"/>
      <c r="F107" s="170"/>
      <c r="G107" s="170"/>
      <c r="H107" s="170"/>
      <c r="I107" s="111"/>
      <c r="J107" s="43"/>
      <c r="K107" s="40"/>
    </row>
    <row r="108" spans="1:11" x14ac:dyDescent="0.2">
      <c r="A108" s="114"/>
      <c r="B108" s="117"/>
      <c r="C108" s="34" t="s">
        <v>96</v>
      </c>
      <c r="D108" s="177"/>
      <c r="E108" s="120"/>
      <c r="F108" s="170"/>
      <c r="G108" s="170"/>
      <c r="H108" s="170"/>
      <c r="I108" s="111"/>
      <c r="J108" s="43"/>
      <c r="K108" s="40"/>
    </row>
    <row r="109" spans="1:11" x14ac:dyDescent="0.2">
      <c r="A109" s="114"/>
      <c r="B109" s="117"/>
      <c r="C109" s="34" t="s">
        <v>96</v>
      </c>
      <c r="D109" s="177"/>
      <c r="E109" s="120"/>
      <c r="F109" s="170"/>
      <c r="G109" s="170"/>
      <c r="H109" s="170"/>
      <c r="I109" s="111"/>
      <c r="J109" s="43"/>
      <c r="K109" s="40"/>
    </row>
    <row r="110" spans="1:11" x14ac:dyDescent="0.2">
      <c r="A110" s="115"/>
      <c r="B110" s="118"/>
      <c r="C110" s="34" t="s">
        <v>96</v>
      </c>
      <c r="D110" s="178"/>
      <c r="E110" s="121"/>
      <c r="F110" s="171"/>
      <c r="G110" s="171"/>
      <c r="H110" s="171"/>
      <c r="I110" s="112"/>
      <c r="J110" s="43"/>
      <c r="K110" s="40"/>
    </row>
    <row r="111" spans="1:11" x14ac:dyDescent="0.2">
      <c r="A111" s="113" t="s">
        <v>64</v>
      </c>
      <c r="B111" s="116" t="s">
        <v>95</v>
      </c>
      <c r="C111" s="34" t="s">
        <v>96</v>
      </c>
      <c r="D111" s="176" t="s">
        <v>5</v>
      </c>
      <c r="E111" s="119"/>
      <c r="F111" s="169" t="str">
        <f t="shared" ref="F111" si="18">IFERROR(ROUND(AVERAGE(K111:K115),2),"0")</f>
        <v>0</v>
      </c>
      <c r="G111" s="169">
        <f>ROUND(E111*F111,2)</f>
        <v>0</v>
      </c>
      <c r="H111" s="169">
        <f>ROUND(G111*$D$7,2)</f>
        <v>0</v>
      </c>
      <c r="I111" s="110"/>
      <c r="J111" s="43"/>
      <c r="K111" s="40"/>
    </row>
    <row r="112" spans="1:11" x14ac:dyDescent="0.2">
      <c r="A112" s="114"/>
      <c r="B112" s="117"/>
      <c r="C112" s="34" t="s">
        <v>96</v>
      </c>
      <c r="D112" s="177"/>
      <c r="E112" s="120"/>
      <c r="F112" s="170"/>
      <c r="G112" s="170"/>
      <c r="H112" s="170"/>
      <c r="I112" s="111"/>
      <c r="J112" s="43"/>
      <c r="K112" s="40"/>
    </row>
    <row r="113" spans="1:11" x14ac:dyDescent="0.2">
      <c r="A113" s="114"/>
      <c r="B113" s="117"/>
      <c r="C113" s="34" t="s">
        <v>96</v>
      </c>
      <c r="D113" s="177"/>
      <c r="E113" s="120"/>
      <c r="F113" s="170"/>
      <c r="G113" s="170"/>
      <c r="H113" s="170"/>
      <c r="I113" s="111"/>
      <c r="J113" s="43"/>
      <c r="K113" s="40"/>
    </row>
    <row r="114" spans="1:11" x14ac:dyDescent="0.2">
      <c r="A114" s="114"/>
      <c r="B114" s="117"/>
      <c r="C114" s="34" t="s">
        <v>96</v>
      </c>
      <c r="D114" s="177"/>
      <c r="E114" s="120"/>
      <c r="F114" s="170"/>
      <c r="G114" s="170"/>
      <c r="H114" s="170"/>
      <c r="I114" s="111"/>
      <c r="J114" s="43"/>
      <c r="K114" s="40"/>
    </row>
    <row r="115" spans="1:11" x14ac:dyDescent="0.2">
      <c r="A115" s="115"/>
      <c r="B115" s="118"/>
      <c r="C115" s="34" t="s">
        <v>96</v>
      </c>
      <c r="D115" s="178"/>
      <c r="E115" s="121"/>
      <c r="F115" s="171"/>
      <c r="G115" s="171"/>
      <c r="H115" s="171"/>
      <c r="I115" s="112"/>
      <c r="J115" s="43"/>
      <c r="K115" s="40"/>
    </row>
    <row r="116" spans="1:11" ht="12.75" customHeight="1" x14ac:dyDescent="0.2">
      <c r="A116" s="35" t="s">
        <v>65</v>
      </c>
      <c r="B116" s="123" t="s">
        <v>78</v>
      </c>
      <c r="C116" s="124"/>
      <c r="D116" s="124"/>
      <c r="E116" s="124"/>
      <c r="F116" s="125"/>
      <c r="G116" s="161">
        <f>SUM(G117,G124,G131,G138,G145,G152,G159,G166,G173,G180)</f>
        <v>0</v>
      </c>
      <c r="H116" s="161">
        <f>SUM(H117,H124,H131,H138,H145,H152,H159,H166,H173,H180)</f>
        <v>0</v>
      </c>
      <c r="I116" s="42"/>
      <c r="J116" s="29"/>
    </row>
    <row r="117" spans="1:11" ht="12.75" customHeight="1" x14ac:dyDescent="0.2">
      <c r="A117" s="107" t="s">
        <v>66</v>
      </c>
      <c r="B117" s="104" t="s">
        <v>119</v>
      </c>
      <c r="C117" s="179" t="s">
        <v>120</v>
      </c>
      <c r="D117" s="181"/>
      <c r="E117" s="182"/>
      <c r="F117" s="174"/>
      <c r="G117" s="172">
        <f>SUM(G118:G123)</f>
        <v>0</v>
      </c>
      <c r="H117" s="172">
        <f>ROUND(G117*$D$7,2)</f>
        <v>0</v>
      </c>
      <c r="I117" s="104"/>
    </row>
    <row r="118" spans="1:11" x14ac:dyDescent="0.2">
      <c r="A118" s="108"/>
      <c r="B118" s="105"/>
      <c r="C118" s="180" t="s">
        <v>121</v>
      </c>
      <c r="D118" s="44"/>
      <c r="E118" s="45"/>
      <c r="F118" s="40"/>
      <c r="G118" s="174">
        <f t="shared" ref="G118:G123" si="19">ROUND(E118*F118,2)</f>
        <v>0</v>
      </c>
      <c r="H118" s="46"/>
      <c r="I118" s="105"/>
    </row>
    <row r="119" spans="1:11" ht="13.5" customHeight="1" x14ac:dyDescent="0.2">
      <c r="A119" s="108"/>
      <c r="B119" s="105"/>
      <c r="C119" s="180" t="s">
        <v>122</v>
      </c>
      <c r="D119" s="44"/>
      <c r="E119" s="45"/>
      <c r="F119" s="40"/>
      <c r="G119" s="174">
        <f t="shared" si="19"/>
        <v>0</v>
      </c>
      <c r="H119" s="46"/>
      <c r="I119" s="105"/>
    </row>
    <row r="120" spans="1:11" x14ac:dyDescent="0.2">
      <c r="A120" s="108"/>
      <c r="B120" s="105"/>
      <c r="C120" s="180" t="s">
        <v>123</v>
      </c>
      <c r="D120" s="44"/>
      <c r="E120" s="45"/>
      <c r="F120" s="40"/>
      <c r="G120" s="174">
        <f t="shared" si="19"/>
        <v>0</v>
      </c>
      <c r="H120" s="46"/>
      <c r="I120" s="105"/>
    </row>
    <row r="121" spans="1:11" x14ac:dyDescent="0.2">
      <c r="A121" s="108"/>
      <c r="B121" s="105"/>
      <c r="C121" s="180" t="s">
        <v>124</v>
      </c>
      <c r="D121" s="44"/>
      <c r="E121" s="45"/>
      <c r="F121" s="40"/>
      <c r="G121" s="174">
        <f t="shared" si="19"/>
        <v>0</v>
      </c>
      <c r="H121" s="46"/>
      <c r="I121" s="105"/>
    </row>
    <row r="122" spans="1:11" x14ac:dyDescent="0.2">
      <c r="A122" s="108"/>
      <c r="B122" s="105"/>
      <c r="C122" s="46" t="s">
        <v>125</v>
      </c>
      <c r="D122" s="44"/>
      <c r="E122" s="45"/>
      <c r="F122" s="40"/>
      <c r="G122" s="174">
        <f t="shared" si="19"/>
        <v>0</v>
      </c>
      <c r="H122" s="46"/>
      <c r="I122" s="105"/>
    </row>
    <row r="123" spans="1:11" x14ac:dyDescent="0.2">
      <c r="A123" s="109"/>
      <c r="B123" s="106"/>
      <c r="C123" s="46" t="s">
        <v>125</v>
      </c>
      <c r="D123" s="44"/>
      <c r="E123" s="45"/>
      <c r="F123" s="40"/>
      <c r="G123" s="174">
        <f t="shared" si="19"/>
        <v>0</v>
      </c>
      <c r="H123" s="46"/>
      <c r="I123" s="106"/>
    </row>
    <row r="124" spans="1:11" ht="12.75" customHeight="1" x14ac:dyDescent="0.2">
      <c r="A124" s="107" t="s">
        <v>67</v>
      </c>
      <c r="B124" s="104" t="s">
        <v>119</v>
      </c>
      <c r="C124" s="179" t="s">
        <v>120</v>
      </c>
      <c r="D124" s="181"/>
      <c r="E124" s="182"/>
      <c r="F124" s="174"/>
      <c r="G124" s="172">
        <f>SUM(G125:G130)</f>
        <v>0</v>
      </c>
      <c r="H124" s="172">
        <f>ROUND(G124*$D$7,2)</f>
        <v>0</v>
      </c>
      <c r="I124" s="104"/>
    </row>
    <row r="125" spans="1:11" x14ac:dyDescent="0.2">
      <c r="A125" s="108"/>
      <c r="B125" s="105"/>
      <c r="C125" s="180" t="s">
        <v>121</v>
      </c>
      <c r="D125" s="44"/>
      <c r="E125" s="45"/>
      <c r="F125" s="40"/>
      <c r="G125" s="174">
        <f t="shared" ref="G125:G130" si="20">ROUND(E125*F125,2)</f>
        <v>0</v>
      </c>
      <c r="H125" s="46"/>
      <c r="I125" s="105"/>
    </row>
    <row r="126" spans="1:11" x14ac:dyDescent="0.2">
      <c r="A126" s="108"/>
      <c r="B126" s="105"/>
      <c r="C126" s="180" t="s">
        <v>122</v>
      </c>
      <c r="D126" s="44"/>
      <c r="E126" s="45"/>
      <c r="F126" s="40"/>
      <c r="G126" s="174">
        <f t="shared" si="20"/>
        <v>0</v>
      </c>
      <c r="H126" s="46"/>
      <c r="I126" s="105"/>
    </row>
    <row r="127" spans="1:11" x14ac:dyDescent="0.2">
      <c r="A127" s="108"/>
      <c r="B127" s="105"/>
      <c r="C127" s="180" t="s">
        <v>123</v>
      </c>
      <c r="D127" s="44"/>
      <c r="E127" s="45"/>
      <c r="F127" s="40"/>
      <c r="G127" s="174">
        <f t="shared" si="20"/>
        <v>0</v>
      </c>
      <c r="H127" s="46"/>
      <c r="I127" s="105"/>
    </row>
    <row r="128" spans="1:11" x14ac:dyDescent="0.2">
      <c r="A128" s="108"/>
      <c r="B128" s="105"/>
      <c r="C128" s="180" t="s">
        <v>124</v>
      </c>
      <c r="D128" s="44"/>
      <c r="E128" s="45"/>
      <c r="F128" s="40"/>
      <c r="G128" s="174">
        <f t="shared" si="20"/>
        <v>0</v>
      </c>
      <c r="H128" s="46"/>
      <c r="I128" s="105"/>
    </row>
    <row r="129" spans="1:9" x14ac:dyDescent="0.2">
      <c r="A129" s="108"/>
      <c r="B129" s="105"/>
      <c r="C129" s="46" t="s">
        <v>125</v>
      </c>
      <c r="D129" s="44"/>
      <c r="E129" s="45"/>
      <c r="F129" s="40"/>
      <c r="G129" s="174">
        <f t="shared" si="20"/>
        <v>0</v>
      </c>
      <c r="H129" s="46"/>
      <c r="I129" s="105"/>
    </row>
    <row r="130" spans="1:9" x14ac:dyDescent="0.2">
      <c r="A130" s="109"/>
      <c r="B130" s="106"/>
      <c r="C130" s="46" t="s">
        <v>125</v>
      </c>
      <c r="D130" s="44"/>
      <c r="E130" s="45"/>
      <c r="F130" s="40"/>
      <c r="G130" s="174">
        <f t="shared" si="20"/>
        <v>0</v>
      </c>
      <c r="H130" s="46"/>
      <c r="I130" s="106"/>
    </row>
    <row r="131" spans="1:9" ht="12.75" customHeight="1" x14ac:dyDescent="0.2">
      <c r="A131" s="107" t="s">
        <v>68</v>
      </c>
      <c r="B131" s="104" t="s">
        <v>119</v>
      </c>
      <c r="C131" s="179" t="s">
        <v>120</v>
      </c>
      <c r="D131" s="181"/>
      <c r="E131" s="182"/>
      <c r="F131" s="174"/>
      <c r="G131" s="172">
        <f>SUM(G132:G137)</f>
        <v>0</v>
      </c>
      <c r="H131" s="172">
        <f>ROUND(G131*$D$7,2)</f>
        <v>0</v>
      </c>
      <c r="I131" s="104"/>
    </row>
    <row r="132" spans="1:9" x14ac:dyDescent="0.2">
      <c r="A132" s="108"/>
      <c r="B132" s="105"/>
      <c r="C132" s="180" t="s">
        <v>121</v>
      </c>
      <c r="D132" s="44"/>
      <c r="E132" s="45"/>
      <c r="F132" s="40"/>
      <c r="G132" s="174">
        <f t="shared" ref="G132:G137" si="21">ROUND(E132*F132,2)</f>
        <v>0</v>
      </c>
      <c r="H132" s="46"/>
      <c r="I132" s="105"/>
    </row>
    <row r="133" spans="1:9" x14ac:dyDescent="0.2">
      <c r="A133" s="108"/>
      <c r="B133" s="105"/>
      <c r="C133" s="180" t="s">
        <v>122</v>
      </c>
      <c r="D133" s="44"/>
      <c r="E133" s="45"/>
      <c r="F133" s="40"/>
      <c r="G133" s="174">
        <f t="shared" si="21"/>
        <v>0</v>
      </c>
      <c r="H133" s="46"/>
      <c r="I133" s="105"/>
    </row>
    <row r="134" spans="1:9" x14ac:dyDescent="0.2">
      <c r="A134" s="108"/>
      <c r="B134" s="105"/>
      <c r="C134" s="180" t="s">
        <v>123</v>
      </c>
      <c r="D134" s="44"/>
      <c r="E134" s="45"/>
      <c r="F134" s="40"/>
      <c r="G134" s="174">
        <f t="shared" si="21"/>
        <v>0</v>
      </c>
      <c r="H134" s="46"/>
      <c r="I134" s="105"/>
    </row>
    <row r="135" spans="1:9" x14ac:dyDescent="0.2">
      <c r="A135" s="108"/>
      <c r="B135" s="105"/>
      <c r="C135" s="180" t="s">
        <v>124</v>
      </c>
      <c r="D135" s="44"/>
      <c r="E135" s="45"/>
      <c r="F135" s="40"/>
      <c r="G135" s="174">
        <f t="shared" si="21"/>
        <v>0</v>
      </c>
      <c r="H135" s="46"/>
      <c r="I135" s="105"/>
    </row>
    <row r="136" spans="1:9" x14ac:dyDescent="0.2">
      <c r="A136" s="108"/>
      <c r="B136" s="105"/>
      <c r="C136" s="46" t="s">
        <v>125</v>
      </c>
      <c r="D136" s="44"/>
      <c r="E136" s="45"/>
      <c r="F136" s="40"/>
      <c r="G136" s="174">
        <f t="shared" si="21"/>
        <v>0</v>
      </c>
      <c r="H136" s="46"/>
      <c r="I136" s="105"/>
    </row>
    <row r="137" spans="1:9" x14ac:dyDescent="0.2">
      <c r="A137" s="109"/>
      <c r="B137" s="106"/>
      <c r="C137" s="46" t="s">
        <v>125</v>
      </c>
      <c r="D137" s="44"/>
      <c r="E137" s="45"/>
      <c r="F137" s="40"/>
      <c r="G137" s="174">
        <f t="shared" si="21"/>
        <v>0</v>
      </c>
      <c r="H137" s="46"/>
      <c r="I137" s="106"/>
    </row>
    <row r="138" spans="1:9" ht="12.75" customHeight="1" x14ac:dyDescent="0.2">
      <c r="A138" s="107" t="s">
        <v>69</v>
      </c>
      <c r="B138" s="104" t="s">
        <v>119</v>
      </c>
      <c r="C138" s="179" t="s">
        <v>120</v>
      </c>
      <c r="D138" s="181"/>
      <c r="E138" s="182"/>
      <c r="F138" s="174"/>
      <c r="G138" s="172">
        <f>SUM(G139:G144)</f>
        <v>0</v>
      </c>
      <c r="H138" s="172">
        <f>ROUND(G138*$D$7,2)</f>
        <v>0</v>
      </c>
      <c r="I138" s="104"/>
    </row>
    <row r="139" spans="1:9" ht="12.75" customHeight="1" x14ac:dyDescent="0.2">
      <c r="A139" s="108"/>
      <c r="B139" s="105"/>
      <c r="C139" s="180" t="s">
        <v>121</v>
      </c>
      <c r="D139" s="44"/>
      <c r="E139" s="45"/>
      <c r="F139" s="40"/>
      <c r="G139" s="174">
        <f t="shared" ref="G139:G144" si="22">ROUND(E139*F139,2)</f>
        <v>0</v>
      </c>
      <c r="H139" s="46"/>
      <c r="I139" s="105"/>
    </row>
    <row r="140" spans="1:9" ht="12.75" customHeight="1" x14ac:dyDescent="0.2">
      <c r="A140" s="108"/>
      <c r="B140" s="105"/>
      <c r="C140" s="180" t="s">
        <v>122</v>
      </c>
      <c r="D140" s="44"/>
      <c r="E140" s="45"/>
      <c r="F140" s="40"/>
      <c r="G140" s="174">
        <f t="shared" si="22"/>
        <v>0</v>
      </c>
      <c r="H140" s="46"/>
      <c r="I140" s="105"/>
    </row>
    <row r="141" spans="1:9" ht="12.75" customHeight="1" x14ac:dyDescent="0.2">
      <c r="A141" s="108"/>
      <c r="B141" s="105"/>
      <c r="C141" s="180" t="s">
        <v>123</v>
      </c>
      <c r="D141" s="44"/>
      <c r="E141" s="45"/>
      <c r="F141" s="40"/>
      <c r="G141" s="174">
        <f t="shared" si="22"/>
        <v>0</v>
      </c>
      <c r="H141" s="46"/>
      <c r="I141" s="105"/>
    </row>
    <row r="142" spans="1:9" ht="12.75" customHeight="1" x14ac:dyDescent="0.2">
      <c r="A142" s="108"/>
      <c r="B142" s="105"/>
      <c r="C142" s="180" t="s">
        <v>124</v>
      </c>
      <c r="D142" s="44"/>
      <c r="E142" s="45"/>
      <c r="F142" s="40"/>
      <c r="G142" s="174">
        <f t="shared" si="22"/>
        <v>0</v>
      </c>
      <c r="H142" s="46"/>
      <c r="I142" s="105"/>
    </row>
    <row r="143" spans="1:9" ht="12.75" customHeight="1" x14ac:dyDescent="0.2">
      <c r="A143" s="108"/>
      <c r="B143" s="105"/>
      <c r="C143" s="46" t="s">
        <v>125</v>
      </c>
      <c r="D143" s="44"/>
      <c r="E143" s="45"/>
      <c r="F143" s="40"/>
      <c r="G143" s="174">
        <f t="shared" si="22"/>
        <v>0</v>
      </c>
      <c r="H143" s="46"/>
      <c r="I143" s="105"/>
    </row>
    <row r="144" spans="1:9" ht="12.75" customHeight="1" x14ac:dyDescent="0.2">
      <c r="A144" s="109"/>
      <c r="B144" s="106"/>
      <c r="C144" s="46" t="s">
        <v>125</v>
      </c>
      <c r="D144" s="44"/>
      <c r="E144" s="45"/>
      <c r="F144" s="40"/>
      <c r="G144" s="174">
        <f t="shared" si="22"/>
        <v>0</v>
      </c>
      <c r="H144" s="46"/>
      <c r="I144" s="106"/>
    </row>
    <row r="145" spans="1:19" ht="12.75" customHeight="1" x14ac:dyDescent="0.2">
      <c r="A145" s="107" t="s">
        <v>70</v>
      </c>
      <c r="B145" s="104" t="s">
        <v>119</v>
      </c>
      <c r="C145" s="179" t="s">
        <v>120</v>
      </c>
      <c r="D145" s="181"/>
      <c r="E145" s="182"/>
      <c r="F145" s="174"/>
      <c r="G145" s="172">
        <f>SUM(G146:G151)</f>
        <v>0</v>
      </c>
      <c r="H145" s="172">
        <f>ROUND(G145*$D$7,2)</f>
        <v>0</v>
      </c>
      <c r="I145" s="104"/>
    </row>
    <row r="146" spans="1:19" ht="12.75" customHeight="1" x14ac:dyDescent="0.2">
      <c r="A146" s="108"/>
      <c r="B146" s="105"/>
      <c r="C146" s="180" t="s">
        <v>121</v>
      </c>
      <c r="D146" s="44"/>
      <c r="E146" s="45"/>
      <c r="F146" s="40"/>
      <c r="G146" s="174">
        <f t="shared" ref="G146:G151" si="23">ROUND(E146*F146,2)</f>
        <v>0</v>
      </c>
      <c r="H146" s="46"/>
      <c r="I146" s="105"/>
    </row>
    <row r="147" spans="1:19" ht="12.75" customHeight="1" x14ac:dyDescent="0.2">
      <c r="A147" s="108"/>
      <c r="B147" s="105"/>
      <c r="C147" s="180" t="s">
        <v>122</v>
      </c>
      <c r="D147" s="44"/>
      <c r="E147" s="45"/>
      <c r="F147" s="40"/>
      <c r="G147" s="174">
        <f t="shared" si="23"/>
        <v>0</v>
      </c>
      <c r="H147" s="46"/>
      <c r="I147" s="105"/>
    </row>
    <row r="148" spans="1:19" ht="12.75" customHeight="1" x14ac:dyDescent="0.2">
      <c r="A148" s="108"/>
      <c r="B148" s="105"/>
      <c r="C148" s="180" t="s">
        <v>123</v>
      </c>
      <c r="D148" s="44"/>
      <c r="E148" s="45"/>
      <c r="F148" s="40"/>
      <c r="G148" s="174">
        <f t="shared" si="23"/>
        <v>0</v>
      </c>
      <c r="H148" s="46"/>
      <c r="I148" s="105"/>
    </row>
    <row r="149" spans="1:19" ht="12.75" customHeight="1" x14ac:dyDescent="0.2">
      <c r="A149" s="108"/>
      <c r="B149" s="105"/>
      <c r="C149" s="180" t="s">
        <v>124</v>
      </c>
      <c r="D149" s="44"/>
      <c r="E149" s="45"/>
      <c r="F149" s="40"/>
      <c r="G149" s="174">
        <f t="shared" si="23"/>
        <v>0</v>
      </c>
      <c r="H149" s="46"/>
      <c r="I149" s="105"/>
    </row>
    <row r="150" spans="1:19" ht="12.75" customHeight="1" x14ac:dyDescent="0.2">
      <c r="A150" s="108"/>
      <c r="B150" s="105"/>
      <c r="C150" s="46" t="s">
        <v>125</v>
      </c>
      <c r="D150" s="44"/>
      <c r="E150" s="45"/>
      <c r="F150" s="40"/>
      <c r="G150" s="174">
        <f t="shared" si="23"/>
        <v>0</v>
      </c>
      <c r="H150" s="46"/>
      <c r="I150" s="105"/>
    </row>
    <row r="151" spans="1:19" ht="12.75" customHeight="1" x14ac:dyDescent="0.2">
      <c r="A151" s="109"/>
      <c r="B151" s="106"/>
      <c r="C151" s="46" t="s">
        <v>125</v>
      </c>
      <c r="D151" s="44"/>
      <c r="E151" s="45"/>
      <c r="F151" s="40"/>
      <c r="G151" s="174">
        <f t="shared" si="23"/>
        <v>0</v>
      </c>
      <c r="H151" s="46"/>
      <c r="I151" s="106"/>
    </row>
    <row r="152" spans="1:19" ht="12.75" customHeight="1" x14ac:dyDescent="0.25">
      <c r="A152" s="107" t="s">
        <v>72</v>
      </c>
      <c r="B152" s="104" t="s">
        <v>119</v>
      </c>
      <c r="C152" s="179" t="s">
        <v>120</v>
      </c>
      <c r="D152" s="181"/>
      <c r="E152" s="182"/>
      <c r="F152" s="174"/>
      <c r="G152" s="172">
        <f>SUM(G153:G158)</f>
        <v>0</v>
      </c>
      <c r="H152" s="172">
        <f>ROUND(G152*$D$7,2)</f>
        <v>0</v>
      </c>
      <c r="I152" s="104"/>
      <c r="K152"/>
      <c r="L152"/>
      <c r="M152"/>
      <c r="N152"/>
      <c r="O152"/>
      <c r="P152"/>
      <c r="Q152"/>
      <c r="R152"/>
      <c r="S152"/>
    </row>
    <row r="153" spans="1:19" ht="12.75" customHeight="1" x14ac:dyDescent="0.25">
      <c r="A153" s="108"/>
      <c r="B153" s="105"/>
      <c r="C153" s="180" t="s">
        <v>121</v>
      </c>
      <c r="D153" s="44"/>
      <c r="E153" s="45"/>
      <c r="F153" s="40"/>
      <c r="G153" s="174">
        <f t="shared" ref="G153:G158" si="24">ROUND(E153*F153,2)</f>
        <v>0</v>
      </c>
      <c r="H153" s="46"/>
      <c r="I153" s="105"/>
      <c r="K153"/>
      <c r="L153"/>
      <c r="M153"/>
      <c r="N153"/>
      <c r="O153"/>
      <c r="P153"/>
      <c r="Q153"/>
      <c r="R153"/>
      <c r="S153"/>
    </row>
    <row r="154" spans="1:19" ht="12.75" customHeight="1" x14ac:dyDescent="0.25">
      <c r="A154" s="108"/>
      <c r="B154" s="105"/>
      <c r="C154" s="180" t="s">
        <v>122</v>
      </c>
      <c r="D154" s="44"/>
      <c r="E154" s="45"/>
      <c r="F154" s="40"/>
      <c r="G154" s="174">
        <f t="shared" si="24"/>
        <v>0</v>
      </c>
      <c r="H154" s="46"/>
      <c r="I154" s="105"/>
      <c r="K154"/>
      <c r="L154"/>
      <c r="M154"/>
      <c r="N154"/>
      <c r="O154"/>
      <c r="P154"/>
      <c r="Q154"/>
      <c r="R154"/>
      <c r="S154"/>
    </row>
    <row r="155" spans="1:19" ht="12.75" customHeight="1" x14ac:dyDescent="0.25">
      <c r="A155" s="108"/>
      <c r="B155" s="105"/>
      <c r="C155" s="180" t="s">
        <v>123</v>
      </c>
      <c r="D155" s="44"/>
      <c r="E155" s="45"/>
      <c r="F155" s="40"/>
      <c r="G155" s="174">
        <f t="shared" si="24"/>
        <v>0</v>
      </c>
      <c r="H155" s="46"/>
      <c r="I155" s="105"/>
      <c r="K155"/>
      <c r="L155"/>
      <c r="M155"/>
      <c r="N155"/>
      <c r="O155"/>
      <c r="P155"/>
      <c r="Q155"/>
      <c r="R155"/>
      <c r="S155"/>
    </row>
    <row r="156" spans="1:19" ht="12.75" customHeight="1" x14ac:dyDescent="0.25">
      <c r="A156" s="108"/>
      <c r="B156" s="105"/>
      <c r="C156" s="180" t="s">
        <v>124</v>
      </c>
      <c r="D156" s="44"/>
      <c r="E156" s="45"/>
      <c r="F156" s="40"/>
      <c r="G156" s="174">
        <f t="shared" si="24"/>
        <v>0</v>
      </c>
      <c r="H156" s="46"/>
      <c r="I156" s="105"/>
      <c r="K156"/>
      <c r="L156"/>
      <c r="M156"/>
      <c r="N156"/>
      <c r="O156"/>
      <c r="P156"/>
      <c r="Q156"/>
      <c r="R156"/>
      <c r="S156"/>
    </row>
    <row r="157" spans="1:19" ht="12.75" customHeight="1" x14ac:dyDescent="0.25">
      <c r="A157" s="108"/>
      <c r="B157" s="105"/>
      <c r="C157" s="46" t="s">
        <v>125</v>
      </c>
      <c r="D157" s="44"/>
      <c r="E157" s="45"/>
      <c r="F157" s="40"/>
      <c r="G157" s="174">
        <f t="shared" si="24"/>
        <v>0</v>
      </c>
      <c r="H157" s="46"/>
      <c r="I157" s="105"/>
      <c r="K157"/>
      <c r="L157"/>
      <c r="M157"/>
      <c r="N157"/>
      <c r="O157"/>
      <c r="P157"/>
      <c r="Q157"/>
      <c r="R157"/>
      <c r="S157"/>
    </row>
    <row r="158" spans="1:19" ht="12.75" customHeight="1" x14ac:dyDescent="0.25">
      <c r="A158" s="109"/>
      <c r="B158" s="106"/>
      <c r="C158" s="46" t="s">
        <v>125</v>
      </c>
      <c r="D158" s="44"/>
      <c r="E158" s="45"/>
      <c r="F158" s="40"/>
      <c r="G158" s="174">
        <f t="shared" si="24"/>
        <v>0</v>
      </c>
      <c r="H158" s="46"/>
      <c r="I158" s="106"/>
      <c r="K158"/>
      <c r="L158"/>
      <c r="M158"/>
      <c r="N158"/>
      <c r="O158"/>
      <c r="P158"/>
      <c r="Q158"/>
      <c r="R158"/>
      <c r="S158"/>
    </row>
    <row r="159" spans="1:19" ht="12.75" customHeight="1" x14ac:dyDescent="0.25">
      <c r="A159" s="107" t="s">
        <v>73</v>
      </c>
      <c r="B159" s="104" t="s">
        <v>119</v>
      </c>
      <c r="C159" s="179" t="s">
        <v>120</v>
      </c>
      <c r="D159" s="181"/>
      <c r="E159" s="182"/>
      <c r="F159" s="174"/>
      <c r="G159" s="172">
        <f>SUM(G160:G165)</f>
        <v>0</v>
      </c>
      <c r="H159" s="172">
        <f>ROUND(G159*$D$7,2)</f>
        <v>0</v>
      </c>
      <c r="I159" s="104"/>
      <c r="K159"/>
      <c r="L159"/>
      <c r="M159"/>
      <c r="N159"/>
      <c r="O159"/>
      <c r="P159"/>
      <c r="Q159"/>
      <c r="R159"/>
      <c r="S159"/>
    </row>
    <row r="160" spans="1:19" ht="12.75" customHeight="1" x14ac:dyDescent="0.25">
      <c r="A160" s="108"/>
      <c r="B160" s="105"/>
      <c r="C160" s="180" t="s">
        <v>121</v>
      </c>
      <c r="D160" s="44"/>
      <c r="E160" s="45"/>
      <c r="F160" s="40"/>
      <c r="G160" s="174">
        <f t="shared" ref="G160:G165" si="25">ROUND(E160*F160,2)</f>
        <v>0</v>
      </c>
      <c r="H160" s="46"/>
      <c r="I160" s="105"/>
      <c r="K160"/>
      <c r="L160"/>
      <c r="M160"/>
      <c r="N160"/>
      <c r="O160"/>
      <c r="P160"/>
      <c r="Q160"/>
      <c r="R160"/>
      <c r="S160"/>
    </row>
    <row r="161" spans="1:19" ht="12.75" customHeight="1" x14ac:dyDescent="0.25">
      <c r="A161" s="108"/>
      <c r="B161" s="105"/>
      <c r="C161" s="180" t="s">
        <v>122</v>
      </c>
      <c r="D161" s="44"/>
      <c r="E161" s="45"/>
      <c r="F161" s="40"/>
      <c r="G161" s="174">
        <f t="shared" si="25"/>
        <v>0</v>
      </c>
      <c r="H161" s="46"/>
      <c r="I161" s="105"/>
      <c r="K161"/>
      <c r="L161"/>
      <c r="M161"/>
      <c r="N161"/>
      <c r="O161"/>
      <c r="P161"/>
      <c r="Q161"/>
      <c r="R161"/>
      <c r="S161"/>
    </row>
    <row r="162" spans="1:19" ht="12.75" customHeight="1" x14ac:dyDescent="0.25">
      <c r="A162" s="108"/>
      <c r="B162" s="105"/>
      <c r="C162" s="180" t="s">
        <v>123</v>
      </c>
      <c r="D162" s="44"/>
      <c r="E162" s="45"/>
      <c r="F162" s="40"/>
      <c r="G162" s="174">
        <f t="shared" si="25"/>
        <v>0</v>
      </c>
      <c r="H162" s="46"/>
      <c r="I162" s="105"/>
      <c r="K162"/>
      <c r="L162"/>
      <c r="M162"/>
      <c r="N162"/>
      <c r="O162"/>
      <c r="P162"/>
      <c r="Q162"/>
      <c r="R162"/>
      <c r="S162"/>
    </row>
    <row r="163" spans="1:19" ht="12.75" customHeight="1" x14ac:dyDescent="0.25">
      <c r="A163" s="108"/>
      <c r="B163" s="105"/>
      <c r="C163" s="180" t="s">
        <v>124</v>
      </c>
      <c r="D163" s="44"/>
      <c r="E163" s="45"/>
      <c r="F163" s="40"/>
      <c r="G163" s="174">
        <f t="shared" si="25"/>
        <v>0</v>
      </c>
      <c r="H163" s="46"/>
      <c r="I163" s="105"/>
      <c r="K163"/>
      <c r="L163"/>
      <c r="M163"/>
      <c r="N163"/>
      <c r="O163"/>
      <c r="P163"/>
      <c r="Q163"/>
      <c r="R163"/>
      <c r="S163"/>
    </row>
    <row r="164" spans="1:19" ht="12.75" customHeight="1" x14ac:dyDescent="0.25">
      <c r="A164" s="108"/>
      <c r="B164" s="105"/>
      <c r="C164" s="46" t="s">
        <v>125</v>
      </c>
      <c r="D164" s="44"/>
      <c r="E164" s="45"/>
      <c r="F164" s="40"/>
      <c r="G164" s="174">
        <f t="shared" si="25"/>
        <v>0</v>
      </c>
      <c r="H164" s="46"/>
      <c r="I164" s="105"/>
      <c r="K164"/>
      <c r="L164"/>
      <c r="M164"/>
      <c r="N164"/>
      <c r="O164"/>
      <c r="P164"/>
      <c r="Q164"/>
      <c r="R164"/>
      <c r="S164"/>
    </row>
    <row r="165" spans="1:19" ht="12.75" customHeight="1" x14ac:dyDescent="0.25">
      <c r="A165" s="109"/>
      <c r="B165" s="106"/>
      <c r="C165" s="46" t="s">
        <v>125</v>
      </c>
      <c r="D165" s="44"/>
      <c r="E165" s="45"/>
      <c r="F165" s="40"/>
      <c r="G165" s="174">
        <f t="shared" si="25"/>
        <v>0</v>
      </c>
      <c r="H165" s="46"/>
      <c r="I165" s="106"/>
      <c r="K165"/>
      <c r="L165"/>
      <c r="M165"/>
      <c r="N165"/>
      <c r="O165"/>
      <c r="P165"/>
      <c r="Q165"/>
      <c r="R165"/>
      <c r="S165"/>
    </row>
    <row r="166" spans="1:19" ht="12.75" customHeight="1" x14ac:dyDescent="0.25">
      <c r="A166" s="107" t="s">
        <v>74</v>
      </c>
      <c r="B166" s="104" t="s">
        <v>119</v>
      </c>
      <c r="C166" s="179" t="s">
        <v>120</v>
      </c>
      <c r="D166" s="181"/>
      <c r="E166" s="182"/>
      <c r="F166" s="174"/>
      <c r="G166" s="172">
        <f>SUM(G167:G172)</f>
        <v>0</v>
      </c>
      <c r="H166" s="172">
        <f>ROUND(G166*$D$7,2)</f>
        <v>0</v>
      </c>
      <c r="I166" s="104"/>
      <c r="K166"/>
      <c r="L166"/>
      <c r="M166"/>
      <c r="N166"/>
      <c r="O166"/>
      <c r="P166"/>
      <c r="Q166"/>
      <c r="R166"/>
      <c r="S166"/>
    </row>
    <row r="167" spans="1:19" ht="12.75" customHeight="1" x14ac:dyDescent="0.25">
      <c r="A167" s="108"/>
      <c r="B167" s="105"/>
      <c r="C167" s="180" t="s">
        <v>121</v>
      </c>
      <c r="D167" s="44"/>
      <c r="E167" s="45"/>
      <c r="F167" s="40"/>
      <c r="G167" s="174">
        <f t="shared" ref="G167:G172" si="26">ROUND(E167*F167,2)</f>
        <v>0</v>
      </c>
      <c r="H167" s="46"/>
      <c r="I167" s="105"/>
      <c r="K167"/>
      <c r="L167"/>
      <c r="M167"/>
      <c r="N167"/>
      <c r="O167"/>
      <c r="P167"/>
      <c r="Q167"/>
      <c r="R167"/>
      <c r="S167"/>
    </row>
    <row r="168" spans="1:19" ht="12.75" customHeight="1" x14ac:dyDescent="0.25">
      <c r="A168" s="108"/>
      <c r="B168" s="105"/>
      <c r="C168" s="180" t="s">
        <v>122</v>
      </c>
      <c r="D168" s="44"/>
      <c r="E168" s="45"/>
      <c r="F168" s="40"/>
      <c r="G168" s="174">
        <f t="shared" si="26"/>
        <v>0</v>
      </c>
      <c r="H168" s="46"/>
      <c r="I168" s="105"/>
      <c r="K168"/>
      <c r="L168"/>
      <c r="M168"/>
      <c r="N168"/>
      <c r="O168"/>
      <c r="P168"/>
      <c r="Q168"/>
      <c r="R168"/>
      <c r="S168"/>
    </row>
    <row r="169" spans="1:19" ht="12.75" customHeight="1" x14ac:dyDescent="0.25">
      <c r="A169" s="108"/>
      <c r="B169" s="105"/>
      <c r="C169" s="180" t="s">
        <v>123</v>
      </c>
      <c r="D169" s="44"/>
      <c r="E169" s="45"/>
      <c r="F169" s="40"/>
      <c r="G169" s="174">
        <f t="shared" si="26"/>
        <v>0</v>
      </c>
      <c r="H169" s="46"/>
      <c r="I169" s="105"/>
      <c r="K169"/>
      <c r="L169"/>
      <c r="M169"/>
      <c r="N169"/>
      <c r="O169"/>
      <c r="P169"/>
      <c r="Q169"/>
      <c r="R169"/>
      <c r="S169"/>
    </row>
    <row r="170" spans="1:19" ht="12.75" customHeight="1" x14ac:dyDescent="0.25">
      <c r="A170" s="108"/>
      <c r="B170" s="105"/>
      <c r="C170" s="180" t="s">
        <v>124</v>
      </c>
      <c r="D170" s="44"/>
      <c r="E170" s="45"/>
      <c r="F170" s="40"/>
      <c r="G170" s="174">
        <f t="shared" si="26"/>
        <v>0</v>
      </c>
      <c r="H170" s="46"/>
      <c r="I170" s="105"/>
      <c r="K170"/>
      <c r="L170"/>
      <c r="M170"/>
      <c r="N170"/>
      <c r="O170"/>
      <c r="P170"/>
      <c r="Q170"/>
      <c r="R170"/>
      <c r="S170"/>
    </row>
    <row r="171" spans="1:19" ht="12.75" customHeight="1" x14ac:dyDescent="0.25">
      <c r="A171" s="108"/>
      <c r="B171" s="105"/>
      <c r="C171" s="46" t="s">
        <v>125</v>
      </c>
      <c r="D171" s="44"/>
      <c r="E171" s="45"/>
      <c r="F171" s="40"/>
      <c r="G171" s="174">
        <f t="shared" si="26"/>
        <v>0</v>
      </c>
      <c r="H171" s="46"/>
      <c r="I171" s="105"/>
      <c r="K171"/>
      <c r="L171"/>
      <c r="M171"/>
      <c r="N171"/>
      <c r="O171"/>
      <c r="P171"/>
      <c r="Q171"/>
      <c r="R171"/>
      <c r="S171"/>
    </row>
    <row r="172" spans="1:19" ht="12.75" customHeight="1" x14ac:dyDescent="0.25">
      <c r="A172" s="109"/>
      <c r="B172" s="106"/>
      <c r="C172" s="46" t="s">
        <v>125</v>
      </c>
      <c r="D172" s="44"/>
      <c r="E172" s="45"/>
      <c r="F172" s="40"/>
      <c r="G172" s="174">
        <f t="shared" si="26"/>
        <v>0</v>
      </c>
      <c r="H172" s="46"/>
      <c r="I172" s="106"/>
      <c r="K172"/>
      <c r="L172"/>
      <c r="M172"/>
      <c r="N172"/>
      <c r="O172"/>
      <c r="P172"/>
      <c r="Q172"/>
      <c r="R172"/>
      <c r="S172"/>
    </row>
    <row r="173" spans="1:19" ht="12.75" customHeight="1" x14ac:dyDescent="0.25">
      <c r="A173" s="107" t="s">
        <v>75</v>
      </c>
      <c r="B173" s="104" t="s">
        <v>119</v>
      </c>
      <c r="C173" s="179" t="s">
        <v>120</v>
      </c>
      <c r="D173" s="181"/>
      <c r="E173" s="182"/>
      <c r="F173" s="174"/>
      <c r="G173" s="172">
        <f>SUM(G174:G179)</f>
        <v>0</v>
      </c>
      <c r="H173" s="172">
        <f>ROUND(G173*$D$7,2)</f>
        <v>0</v>
      </c>
      <c r="I173" s="104"/>
      <c r="K173"/>
      <c r="L173"/>
      <c r="M173"/>
      <c r="N173"/>
      <c r="O173"/>
      <c r="P173"/>
      <c r="Q173"/>
      <c r="R173"/>
      <c r="S173"/>
    </row>
    <row r="174" spans="1:19" ht="12.75" customHeight="1" x14ac:dyDescent="0.25">
      <c r="A174" s="108"/>
      <c r="B174" s="105"/>
      <c r="C174" s="180" t="s">
        <v>121</v>
      </c>
      <c r="D174" s="44"/>
      <c r="E174" s="45"/>
      <c r="F174" s="40"/>
      <c r="G174" s="174">
        <f t="shared" ref="G174:G179" si="27">ROUND(E174*F174,2)</f>
        <v>0</v>
      </c>
      <c r="H174" s="46"/>
      <c r="I174" s="105"/>
      <c r="K174"/>
      <c r="L174"/>
      <c r="M174"/>
      <c r="N174"/>
      <c r="O174"/>
      <c r="P174"/>
      <c r="Q174"/>
      <c r="R174"/>
      <c r="S174"/>
    </row>
    <row r="175" spans="1:19" ht="12.75" customHeight="1" x14ac:dyDescent="0.25">
      <c r="A175" s="108"/>
      <c r="B175" s="105"/>
      <c r="C175" s="180" t="s">
        <v>122</v>
      </c>
      <c r="D175" s="44"/>
      <c r="E175" s="45"/>
      <c r="F175" s="40"/>
      <c r="G175" s="174">
        <f t="shared" si="27"/>
        <v>0</v>
      </c>
      <c r="H175" s="46"/>
      <c r="I175" s="105"/>
      <c r="K175"/>
      <c r="L175"/>
      <c r="M175"/>
      <c r="N175"/>
      <c r="O175"/>
      <c r="P175"/>
      <c r="Q175"/>
      <c r="R175"/>
      <c r="S175"/>
    </row>
    <row r="176" spans="1:19" ht="12.75" customHeight="1" x14ac:dyDescent="0.25">
      <c r="A176" s="108"/>
      <c r="B176" s="105"/>
      <c r="C176" s="180" t="s">
        <v>123</v>
      </c>
      <c r="D176" s="44"/>
      <c r="E176" s="45"/>
      <c r="F176" s="40"/>
      <c r="G176" s="174">
        <f t="shared" si="27"/>
        <v>0</v>
      </c>
      <c r="H176" s="46"/>
      <c r="I176" s="105"/>
      <c r="K176"/>
      <c r="L176"/>
      <c r="M176"/>
      <c r="N176"/>
      <c r="O176"/>
      <c r="P176"/>
      <c r="Q176"/>
      <c r="R176"/>
      <c r="S176"/>
    </row>
    <row r="177" spans="1:19" ht="12.75" customHeight="1" x14ac:dyDescent="0.25">
      <c r="A177" s="108"/>
      <c r="B177" s="105"/>
      <c r="C177" s="180" t="s">
        <v>124</v>
      </c>
      <c r="D177" s="44"/>
      <c r="E177" s="45"/>
      <c r="F177" s="40"/>
      <c r="G177" s="174">
        <f t="shared" si="27"/>
        <v>0</v>
      </c>
      <c r="H177" s="46"/>
      <c r="I177" s="105"/>
      <c r="K177"/>
      <c r="L177"/>
      <c r="M177"/>
      <c r="N177"/>
      <c r="O177"/>
      <c r="P177"/>
      <c r="Q177"/>
      <c r="R177"/>
      <c r="S177"/>
    </row>
    <row r="178" spans="1:19" ht="12.75" customHeight="1" x14ac:dyDescent="0.25">
      <c r="A178" s="108"/>
      <c r="B178" s="105"/>
      <c r="C178" s="46" t="s">
        <v>125</v>
      </c>
      <c r="D178" s="44"/>
      <c r="E178" s="45"/>
      <c r="F178" s="40"/>
      <c r="G178" s="174">
        <f t="shared" si="27"/>
        <v>0</v>
      </c>
      <c r="H178" s="46"/>
      <c r="I178" s="105"/>
      <c r="K178"/>
      <c r="L178"/>
      <c r="M178"/>
      <c r="N178"/>
      <c r="O178"/>
      <c r="P178"/>
      <c r="Q178"/>
      <c r="R178"/>
      <c r="S178"/>
    </row>
    <row r="179" spans="1:19" ht="12.75" customHeight="1" x14ac:dyDescent="0.25">
      <c r="A179" s="109"/>
      <c r="B179" s="106"/>
      <c r="C179" s="46" t="s">
        <v>125</v>
      </c>
      <c r="D179" s="44"/>
      <c r="E179" s="45"/>
      <c r="F179" s="40"/>
      <c r="G179" s="174">
        <f t="shared" si="27"/>
        <v>0</v>
      </c>
      <c r="H179" s="46"/>
      <c r="I179" s="106"/>
      <c r="K179"/>
      <c r="L179"/>
      <c r="M179"/>
      <c r="N179"/>
      <c r="O179"/>
      <c r="P179"/>
      <c r="Q179"/>
      <c r="R179"/>
      <c r="S179"/>
    </row>
    <row r="180" spans="1:19" ht="12.75" customHeight="1" x14ac:dyDescent="0.25">
      <c r="A180" s="107" t="s">
        <v>76</v>
      </c>
      <c r="B180" s="104" t="s">
        <v>119</v>
      </c>
      <c r="C180" s="179" t="s">
        <v>120</v>
      </c>
      <c r="D180" s="181"/>
      <c r="E180" s="182"/>
      <c r="F180" s="174"/>
      <c r="G180" s="172">
        <f>SUM(G181:G186)</f>
        <v>0</v>
      </c>
      <c r="H180" s="172">
        <f>ROUND(G180*$D$7,2)</f>
        <v>0</v>
      </c>
      <c r="I180" s="104"/>
      <c r="K180"/>
      <c r="L180"/>
      <c r="M180"/>
      <c r="N180"/>
      <c r="O180"/>
      <c r="P180"/>
      <c r="Q180"/>
      <c r="R180"/>
      <c r="S180"/>
    </row>
    <row r="181" spans="1:19" ht="12.75" customHeight="1" x14ac:dyDescent="0.25">
      <c r="A181" s="108"/>
      <c r="B181" s="105"/>
      <c r="C181" s="180" t="s">
        <v>121</v>
      </c>
      <c r="D181" s="44"/>
      <c r="E181" s="45"/>
      <c r="F181" s="40"/>
      <c r="G181" s="174">
        <f t="shared" ref="G181:G186" si="28">ROUND(E181*F181,2)</f>
        <v>0</v>
      </c>
      <c r="H181" s="46"/>
      <c r="I181" s="105"/>
      <c r="K181"/>
      <c r="L181"/>
      <c r="M181"/>
      <c r="N181"/>
      <c r="O181"/>
      <c r="P181"/>
      <c r="Q181"/>
      <c r="R181"/>
      <c r="S181"/>
    </row>
    <row r="182" spans="1:19" ht="12.75" customHeight="1" x14ac:dyDescent="0.25">
      <c r="A182" s="108"/>
      <c r="B182" s="105"/>
      <c r="C182" s="180" t="s">
        <v>122</v>
      </c>
      <c r="D182" s="44"/>
      <c r="E182" s="45"/>
      <c r="F182" s="40"/>
      <c r="G182" s="174">
        <f t="shared" si="28"/>
        <v>0</v>
      </c>
      <c r="H182" s="46"/>
      <c r="I182" s="105"/>
      <c r="K182"/>
      <c r="L182"/>
      <c r="M182"/>
      <c r="N182"/>
      <c r="O182"/>
      <c r="P182"/>
      <c r="Q182"/>
      <c r="R182"/>
      <c r="S182"/>
    </row>
    <row r="183" spans="1:19" ht="12.75" customHeight="1" x14ac:dyDescent="0.25">
      <c r="A183" s="108"/>
      <c r="B183" s="105"/>
      <c r="C183" s="180" t="s">
        <v>123</v>
      </c>
      <c r="D183" s="44"/>
      <c r="E183" s="45"/>
      <c r="F183" s="40"/>
      <c r="G183" s="174">
        <f t="shared" si="28"/>
        <v>0</v>
      </c>
      <c r="H183" s="46"/>
      <c r="I183" s="105"/>
      <c r="K183"/>
      <c r="L183"/>
      <c r="M183"/>
      <c r="N183"/>
      <c r="O183"/>
      <c r="P183"/>
      <c r="Q183"/>
      <c r="R183"/>
      <c r="S183"/>
    </row>
    <row r="184" spans="1:19" ht="15" x14ac:dyDescent="0.25">
      <c r="A184" s="108"/>
      <c r="B184" s="105"/>
      <c r="C184" s="180" t="s">
        <v>124</v>
      </c>
      <c r="D184" s="44"/>
      <c r="E184" s="45"/>
      <c r="F184" s="40"/>
      <c r="G184" s="174">
        <f t="shared" si="28"/>
        <v>0</v>
      </c>
      <c r="H184" s="46"/>
      <c r="I184" s="105"/>
      <c r="K184"/>
      <c r="L184"/>
      <c r="M184"/>
      <c r="N184"/>
      <c r="O184"/>
      <c r="P184"/>
      <c r="Q184"/>
      <c r="R184"/>
      <c r="S184"/>
    </row>
    <row r="185" spans="1:19" ht="15" x14ac:dyDescent="0.25">
      <c r="A185" s="108"/>
      <c r="B185" s="105"/>
      <c r="C185" s="46" t="s">
        <v>125</v>
      </c>
      <c r="D185" s="44"/>
      <c r="E185" s="45"/>
      <c r="F185" s="40"/>
      <c r="G185" s="174">
        <f t="shared" si="28"/>
        <v>0</v>
      </c>
      <c r="H185" s="46"/>
      <c r="I185" s="105"/>
      <c r="K185"/>
      <c r="L185"/>
      <c r="M185"/>
      <c r="N185"/>
      <c r="O185"/>
      <c r="P185"/>
      <c r="Q185"/>
      <c r="R185"/>
      <c r="S185"/>
    </row>
    <row r="186" spans="1:19" ht="15" x14ac:dyDescent="0.25">
      <c r="A186" s="109"/>
      <c r="B186" s="106"/>
      <c r="C186" s="46" t="s">
        <v>125</v>
      </c>
      <c r="D186" s="44"/>
      <c r="E186" s="45"/>
      <c r="F186" s="40"/>
      <c r="G186" s="174">
        <f t="shared" si="28"/>
        <v>0</v>
      </c>
      <c r="H186" s="46"/>
      <c r="I186" s="106"/>
      <c r="K186"/>
      <c r="L186"/>
      <c r="M186"/>
      <c r="N186"/>
      <c r="O186"/>
      <c r="P186"/>
      <c r="Q186"/>
      <c r="R186"/>
      <c r="S186"/>
    </row>
    <row r="187" spans="1:19" s="59" customFormat="1" ht="15" x14ac:dyDescent="0.25">
      <c r="A187" s="136" t="s">
        <v>43</v>
      </c>
      <c r="B187" s="137"/>
      <c r="C187" s="137"/>
      <c r="D187" s="137"/>
      <c r="E187" s="137"/>
      <c r="F187" s="138"/>
      <c r="G187" s="163">
        <f>G10+G21</f>
        <v>0</v>
      </c>
      <c r="H187" s="163">
        <f>H10+H21</f>
        <v>0</v>
      </c>
      <c r="I187" s="68"/>
      <c r="J187" s="58"/>
      <c r="K187"/>
      <c r="L187"/>
      <c r="M187"/>
      <c r="N187"/>
      <c r="O187"/>
      <c r="P187"/>
      <c r="Q187"/>
      <c r="R187"/>
      <c r="S187"/>
    </row>
    <row r="188" spans="1:19" x14ac:dyDescent="0.2">
      <c r="G188" s="47"/>
      <c r="H188" s="47"/>
    </row>
  </sheetData>
  <sheetProtection algorithmName="SHA-512" hashValue="E8Cgu48O2Qu5bPjxveIqGDyMN/3use4ixoVNADH8v2hV3JOZucLWjybCfu0Zd9wYiEQu/CngpAn6IfDP1RrfGQ==" saltValue="oekhQ8cYdZRq/Ii8z1KW0Q==" spinCount="100000" sheet="1" formatRows="0"/>
  <mergeCells count="177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D6:I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C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F49"/>
    <mergeCell ref="B50:C50"/>
    <mergeCell ref="B63:C63"/>
    <mergeCell ref="B64:C64"/>
    <mergeCell ref="B65:F65"/>
    <mergeCell ref="A66:A70"/>
    <mergeCell ref="B66:B70"/>
    <mergeCell ref="D66:D70"/>
    <mergeCell ref="E66:E70"/>
    <mergeCell ref="F66:F70"/>
    <mergeCell ref="B57:C57"/>
    <mergeCell ref="B58:C58"/>
    <mergeCell ref="B59:C59"/>
    <mergeCell ref="B60:C60"/>
    <mergeCell ref="B61:C61"/>
    <mergeCell ref="B62:C62"/>
    <mergeCell ref="G66:G70"/>
    <mergeCell ref="H66:H70"/>
    <mergeCell ref="I66:I70"/>
    <mergeCell ref="A71:A75"/>
    <mergeCell ref="B71:B75"/>
    <mergeCell ref="D71:D75"/>
    <mergeCell ref="E71:E75"/>
    <mergeCell ref="F71:F75"/>
    <mergeCell ref="G71:G75"/>
    <mergeCell ref="H71:H75"/>
    <mergeCell ref="I71:I75"/>
    <mergeCell ref="A76:A80"/>
    <mergeCell ref="B76:B80"/>
    <mergeCell ref="D76:D80"/>
    <mergeCell ref="E76:E80"/>
    <mergeCell ref="F76:F80"/>
    <mergeCell ref="G76:G80"/>
    <mergeCell ref="H76:H80"/>
    <mergeCell ref="I76:I80"/>
    <mergeCell ref="H81:H85"/>
    <mergeCell ref="I81:I85"/>
    <mergeCell ref="A86:A90"/>
    <mergeCell ref="B86:B90"/>
    <mergeCell ref="D86:D90"/>
    <mergeCell ref="E86:E90"/>
    <mergeCell ref="F86:F90"/>
    <mergeCell ref="G86:G90"/>
    <mergeCell ref="H86:H90"/>
    <mergeCell ref="I86:I90"/>
    <mergeCell ref="A81:A85"/>
    <mergeCell ref="B81:B85"/>
    <mergeCell ref="D81:D85"/>
    <mergeCell ref="E81:E85"/>
    <mergeCell ref="F81:F85"/>
    <mergeCell ref="G81:G85"/>
    <mergeCell ref="H91:H95"/>
    <mergeCell ref="I91:I95"/>
    <mergeCell ref="A96:A100"/>
    <mergeCell ref="B96:B100"/>
    <mergeCell ref="D96:D100"/>
    <mergeCell ref="E96:E100"/>
    <mergeCell ref="F96:F100"/>
    <mergeCell ref="G96:G100"/>
    <mergeCell ref="H96:H100"/>
    <mergeCell ref="I96:I100"/>
    <mergeCell ref="A91:A95"/>
    <mergeCell ref="B91:B95"/>
    <mergeCell ref="D91:D95"/>
    <mergeCell ref="E91:E95"/>
    <mergeCell ref="F91:F95"/>
    <mergeCell ref="G91:G95"/>
    <mergeCell ref="H101:H105"/>
    <mergeCell ref="I101:I105"/>
    <mergeCell ref="A106:A110"/>
    <mergeCell ref="B106:B110"/>
    <mergeCell ref="D106:D110"/>
    <mergeCell ref="E106:E110"/>
    <mergeCell ref="F106:F110"/>
    <mergeCell ref="G106:G110"/>
    <mergeCell ref="H106:H110"/>
    <mergeCell ref="I106:I110"/>
    <mergeCell ref="A101:A105"/>
    <mergeCell ref="B101:B105"/>
    <mergeCell ref="D101:D105"/>
    <mergeCell ref="E101:E105"/>
    <mergeCell ref="F101:F105"/>
    <mergeCell ref="G101:G105"/>
    <mergeCell ref="A124:A130"/>
    <mergeCell ref="B124:B130"/>
    <mergeCell ref="I124:I130"/>
    <mergeCell ref="A131:A137"/>
    <mergeCell ref="B131:B137"/>
    <mergeCell ref="I131:I137"/>
    <mergeCell ref="H111:H115"/>
    <mergeCell ref="I111:I115"/>
    <mergeCell ref="B116:F116"/>
    <mergeCell ref="A117:A123"/>
    <mergeCell ref="B117:B123"/>
    <mergeCell ref="I117:I123"/>
    <mergeCell ref="A111:A115"/>
    <mergeCell ref="B111:B115"/>
    <mergeCell ref="D111:D115"/>
    <mergeCell ref="E111:E115"/>
    <mergeCell ref="F111:F115"/>
    <mergeCell ref="G111:G115"/>
    <mergeCell ref="A152:A158"/>
    <mergeCell ref="B152:B158"/>
    <mergeCell ref="I152:I158"/>
    <mergeCell ref="A159:A165"/>
    <mergeCell ref="B159:B165"/>
    <mergeCell ref="I159:I165"/>
    <mergeCell ref="A138:A144"/>
    <mergeCell ref="B138:B144"/>
    <mergeCell ref="I138:I144"/>
    <mergeCell ref="A145:A151"/>
    <mergeCell ref="B145:B151"/>
    <mergeCell ref="I145:I151"/>
    <mergeCell ref="A180:A186"/>
    <mergeCell ref="B180:B186"/>
    <mergeCell ref="I180:I186"/>
    <mergeCell ref="A187:F187"/>
    <mergeCell ref="A166:A172"/>
    <mergeCell ref="B166:B172"/>
    <mergeCell ref="I166:I172"/>
    <mergeCell ref="A173:A179"/>
    <mergeCell ref="B173:B179"/>
    <mergeCell ref="I173:I179"/>
  </mergeCells>
  <conditionalFormatting sqref="L10:L20">
    <cfRule type="duplicateValues" dxfId="7" priority="1"/>
  </conditionalFormatting>
  <dataValidations count="9"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66:I115"/>
    <dataValidation type="list" allowBlank="1" showInputMessage="1" showErrorMessage="1" sqref="D1:I1">
      <formula1>"Moksliniai tyrimai, Eksperimentinė plėtra"</formula1>
    </dataValidation>
    <dataValidation allowBlank="1" showErrorMessage="1" sqref="F66:F115"/>
    <dataValidation allowBlank="1" showInputMessage="1" showErrorMessage="1" prompt="Įveskite vienos pareigybės darbuotojų fizinio rodiklio pasiekimui skiriamą darbo laiką valandomis." sqref="E66:E115"/>
    <dataValidation type="list" allowBlank="1" showInputMessage="1" showErrorMessage="1" prompt="Pasirinkite finansavimo intensyvumą, vadovaudamiesi Aprašo 73 punktu" sqref="D7">
      <formula1>"15%,50%"</formula1>
    </dataValidation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70" max="17" man="1"/>
    <brk id="115" max="17" man="1"/>
    <brk id="158" max="17" man="1"/>
  </rowBreaks>
  <colBreaks count="1" manualBreakCount="1">
    <brk id="9" max="209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7">
    <tabColor rgb="FF92D050"/>
    <pageSetUpPr fitToPage="1"/>
  </sheetPr>
  <dimension ref="A1:S188"/>
  <sheetViews>
    <sheetView zoomScaleNormal="100" zoomScaleSheetLayoutView="100" workbookViewId="0">
      <pane ySplit="9" topLeftCell="A16" activePane="bottomLeft" state="frozen"/>
      <selection activeCell="B35" sqref="B35:C35"/>
      <selection pane="bottomLeft" activeCell="B35" sqref="B35:C35"/>
    </sheetView>
  </sheetViews>
  <sheetFormatPr defaultColWidth="9.140625" defaultRowHeight="12.75" x14ac:dyDescent="0.2"/>
  <cols>
    <col min="1" max="1" width="5.5703125" style="23" customWidth="1"/>
    <col min="2" max="2" width="26.140625" style="23" customWidth="1"/>
    <col min="3" max="3" width="28.5703125" style="23" customWidth="1"/>
    <col min="4" max="4" width="12.7109375" style="23" bestFit="1" customWidth="1"/>
    <col min="5" max="5" width="8.140625" style="23" customWidth="1"/>
    <col min="6" max="6" width="12.7109375" style="23" customWidth="1"/>
    <col min="7" max="7" width="18.42578125" style="23" customWidth="1"/>
    <col min="8" max="8" width="16.5703125" style="23" customWidth="1"/>
    <col min="9" max="9" width="34.28515625" style="23" customWidth="1"/>
    <col min="10" max="10" width="1.5703125" style="23" customWidth="1"/>
    <col min="11" max="11" width="22.5703125" style="23" customWidth="1"/>
    <col min="12" max="12" width="16.5703125" style="23" customWidth="1"/>
    <col min="13" max="13" width="15.28515625" style="23" customWidth="1"/>
    <col min="14" max="14" width="10" style="23" customWidth="1"/>
    <col min="15" max="15" width="11.7109375" style="23" customWidth="1"/>
    <col min="16" max="16" width="14" style="23" customWidth="1"/>
    <col min="17" max="17" width="15" style="23" customWidth="1"/>
    <col min="18" max="18" width="22.42578125" style="23" customWidth="1"/>
    <col min="19" max="16384" width="9.140625" style="23"/>
  </cols>
  <sheetData>
    <row r="1" spans="1:10" hidden="1" x14ac:dyDescent="0.2">
      <c r="A1" s="60"/>
      <c r="B1" s="60"/>
      <c r="C1" s="60" t="s">
        <v>85</v>
      </c>
      <c r="D1" s="103"/>
      <c r="E1" s="103"/>
      <c r="F1" s="103"/>
      <c r="G1" s="103"/>
      <c r="H1" s="103"/>
      <c r="I1" s="103"/>
      <c r="J1" s="22"/>
    </row>
    <row r="2" spans="1:10" ht="13.5" customHeight="1" x14ac:dyDescent="0.2">
      <c r="A2" s="71"/>
      <c r="B2" s="71"/>
      <c r="C2" s="71" t="s">
        <v>82</v>
      </c>
      <c r="D2" s="72"/>
      <c r="E2" s="22"/>
      <c r="F2" s="22"/>
      <c r="G2" s="22"/>
      <c r="H2" s="22"/>
      <c r="I2" s="22"/>
      <c r="J2" s="22"/>
    </row>
    <row r="3" spans="1:10" x14ac:dyDescent="0.2">
      <c r="A3" s="130" t="s">
        <v>71</v>
      </c>
      <c r="B3" s="130"/>
      <c r="C3" s="130"/>
      <c r="D3" s="103"/>
      <c r="E3" s="103"/>
      <c r="F3" s="103"/>
      <c r="G3" s="103"/>
      <c r="H3" s="103"/>
      <c r="I3" s="131"/>
      <c r="J3" s="22"/>
    </row>
    <row r="4" spans="1:10" ht="12.75" customHeight="1" x14ac:dyDescent="0.2">
      <c r="A4" s="71"/>
      <c r="B4" s="71"/>
      <c r="C4" s="71" t="s">
        <v>117</v>
      </c>
      <c r="D4" s="134"/>
      <c r="E4" s="134"/>
      <c r="F4" s="135" t="s">
        <v>118</v>
      </c>
      <c r="G4" s="135"/>
      <c r="H4" s="74"/>
      <c r="I4" s="22"/>
      <c r="J4" s="22"/>
    </row>
    <row r="5" spans="1:10" x14ac:dyDescent="0.2">
      <c r="A5" s="130" t="s">
        <v>116</v>
      </c>
      <c r="B5" s="130"/>
      <c r="C5" s="130"/>
      <c r="D5" s="133"/>
      <c r="E5" s="133"/>
      <c r="F5" s="133"/>
      <c r="G5" s="133"/>
      <c r="H5" s="133"/>
      <c r="I5" s="103"/>
      <c r="J5" s="22"/>
    </row>
    <row r="6" spans="1:10" x14ac:dyDescent="0.2">
      <c r="A6" s="71"/>
      <c r="B6" s="71"/>
      <c r="C6" s="71" t="s">
        <v>178</v>
      </c>
      <c r="D6" s="133"/>
      <c r="E6" s="133"/>
      <c r="F6" s="133"/>
      <c r="G6" s="133"/>
      <c r="H6" s="133"/>
      <c r="I6" s="133"/>
      <c r="J6" s="22"/>
    </row>
    <row r="7" spans="1:10" x14ac:dyDescent="0.2">
      <c r="A7" s="71"/>
      <c r="B7" s="71"/>
      <c r="C7" s="71" t="s">
        <v>86</v>
      </c>
      <c r="D7" s="93"/>
      <c r="E7" s="22"/>
      <c r="F7" s="22"/>
      <c r="G7" s="25" t="s">
        <v>130</v>
      </c>
      <c r="H7" s="24" t="s">
        <v>158</v>
      </c>
      <c r="I7" s="22"/>
      <c r="J7" s="22"/>
    </row>
    <row r="8" spans="1:10" ht="6" customHeight="1" x14ac:dyDescent="0.2"/>
    <row r="9" spans="1:10" ht="38.25" x14ac:dyDescent="0.2">
      <c r="A9" s="73" t="s">
        <v>4</v>
      </c>
      <c r="B9" s="132" t="s">
        <v>141</v>
      </c>
      <c r="C9" s="132"/>
      <c r="D9" s="73" t="s">
        <v>1</v>
      </c>
      <c r="E9" s="73" t="s">
        <v>2</v>
      </c>
      <c r="F9" s="73" t="s">
        <v>3</v>
      </c>
      <c r="G9" s="73" t="s">
        <v>84</v>
      </c>
      <c r="H9" s="73" t="s">
        <v>83</v>
      </c>
      <c r="I9" s="73" t="s">
        <v>11</v>
      </c>
      <c r="J9" s="26"/>
    </row>
    <row r="10" spans="1:10" ht="27.75" customHeight="1" x14ac:dyDescent="0.2">
      <c r="A10" s="27">
        <v>4</v>
      </c>
      <c r="B10" s="126" t="s">
        <v>89</v>
      </c>
      <c r="C10" s="126"/>
      <c r="D10" s="126"/>
      <c r="E10" s="126"/>
      <c r="F10" s="126"/>
      <c r="G10" s="163">
        <f>SUM(G11:G20)</f>
        <v>0</v>
      </c>
      <c r="H10" s="163">
        <f>SUM(H11:H20)</f>
        <v>0</v>
      </c>
      <c r="I10" s="28"/>
      <c r="J10" s="29"/>
    </row>
    <row r="11" spans="1:10" x14ac:dyDescent="0.2">
      <c r="A11" s="30" t="s">
        <v>13</v>
      </c>
      <c r="B11" s="122" t="s">
        <v>12</v>
      </c>
      <c r="C11" s="122"/>
      <c r="D11" s="31"/>
      <c r="E11" s="32"/>
      <c r="F11" s="33"/>
      <c r="G11" s="168">
        <f t="shared" ref="G11:G20" si="0">ROUND(E11*F11,2)</f>
        <v>0</v>
      </c>
      <c r="H11" s="168">
        <f t="shared" ref="H11:H64" si="1">ROUND(G11*$D$7,2)</f>
        <v>0</v>
      </c>
      <c r="I11" s="34"/>
      <c r="J11" s="29"/>
    </row>
    <row r="12" spans="1:10" x14ac:dyDescent="0.2">
      <c r="A12" s="30" t="s">
        <v>14</v>
      </c>
      <c r="B12" s="122" t="s">
        <v>12</v>
      </c>
      <c r="C12" s="122"/>
      <c r="D12" s="31"/>
      <c r="E12" s="32"/>
      <c r="F12" s="33"/>
      <c r="G12" s="168">
        <f t="shared" si="0"/>
        <v>0</v>
      </c>
      <c r="H12" s="168">
        <f t="shared" si="1"/>
        <v>0</v>
      </c>
      <c r="I12" s="34"/>
      <c r="J12" s="29"/>
    </row>
    <row r="13" spans="1:10" x14ac:dyDescent="0.2">
      <c r="A13" s="30" t="s">
        <v>15</v>
      </c>
      <c r="B13" s="122" t="s">
        <v>12</v>
      </c>
      <c r="C13" s="122"/>
      <c r="D13" s="31"/>
      <c r="E13" s="32"/>
      <c r="F13" s="33"/>
      <c r="G13" s="168">
        <f t="shared" si="0"/>
        <v>0</v>
      </c>
      <c r="H13" s="168">
        <f t="shared" si="1"/>
        <v>0</v>
      </c>
      <c r="I13" s="34"/>
      <c r="J13" s="29"/>
    </row>
    <row r="14" spans="1:10" x14ac:dyDescent="0.2">
      <c r="A14" s="30" t="s">
        <v>16</v>
      </c>
      <c r="B14" s="122" t="s">
        <v>12</v>
      </c>
      <c r="C14" s="122"/>
      <c r="D14" s="31"/>
      <c r="E14" s="32"/>
      <c r="F14" s="33"/>
      <c r="G14" s="168">
        <f t="shared" si="0"/>
        <v>0</v>
      </c>
      <c r="H14" s="168">
        <f t="shared" si="1"/>
        <v>0</v>
      </c>
      <c r="I14" s="34"/>
      <c r="J14" s="29"/>
    </row>
    <row r="15" spans="1:10" x14ac:dyDescent="0.2">
      <c r="A15" s="30" t="s">
        <v>17</v>
      </c>
      <c r="B15" s="122" t="s">
        <v>12</v>
      </c>
      <c r="C15" s="122"/>
      <c r="D15" s="31"/>
      <c r="E15" s="32"/>
      <c r="F15" s="33"/>
      <c r="G15" s="168">
        <f t="shared" si="0"/>
        <v>0</v>
      </c>
      <c r="H15" s="168">
        <f t="shared" si="1"/>
        <v>0</v>
      </c>
      <c r="I15" s="34"/>
      <c r="J15" s="29"/>
    </row>
    <row r="16" spans="1:10" x14ac:dyDescent="0.2">
      <c r="A16" s="30" t="s">
        <v>18</v>
      </c>
      <c r="B16" s="122" t="s">
        <v>12</v>
      </c>
      <c r="C16" s="122"/>
      <c r="D16" s="31"/>
      <c r="E16" s="32"/>
      <c r="F16" s="33"/>
      <c r="G16" s="168">
        <f t="shared" si="0"/>
        <v>0</v>
      </c>
      <c r="H16" s="168">
        <f t="shared" si="1"/>
        <v>0</v>
      </c>
      <c r="I16" s="34"/>
      <c r="J16" s="29"/>
    </row>
    <row r="17" spans="1:10" x14ac:dyDescent="0.2">
      <c r="A17" s="30" t="s">
        <v>19</v>
      </c>
      <c r="B17" s="122" t="s">
        <v>12</v>
      </c>
      <c r="C17" s="122"/>
      <c r="D17" s="31"/>
      <c r="E17" s="32"/>
      <c r="F17" s="33"/>
      <c r="G17" s="168">
        <f t="shared" si="0"/>
        <v>0</v>
      </c>
      <c r="H17" s="168">
        <f t="shared" si="1"/>
        <v>0</v>
      </c>
      <c r="I17" s="34"/>
      <c r="J17" s="29"/>
    </row>
    <row r="18" spans="1:10" x14ac:dyDescent="0.2">
      <c r="A18" s="30" t="s">
        <v>20</v>
      </c>
      <c r="B18" s="122" t="s">
        <v>12</v>
      </c>
      <c r="C18" s="122"/>
      <c r="D18" s="31"/>
      <c r="E18" s="32"/>
      <c r="F18" s="33"/>
      <c r="G18" s="168">
        <f t="shared" si="0"/>
        <v>0</v>
      </c>
      <c r="H18" s="168">
        <f t="shared" si="1"/>
        <v>0</v>
      </c>
      <c r="I18" s="34"/>
      <c r="J18" s="29"/>
    </row>
    <row r="19" spans="1:10" x14ac:dyDescent="0.2">
      <c r="A19" s="30" t="s">
        <v>21</v>
      </c>
      <c r="B19" s="122" t="s">
        <v>12</v>
      </c>
      <c r="C19" s="122"/>
      <c r="D19" s="31"/>
      <c r="E19" s="32"/>
      <c r="F19" s="33"/>
      <c r="G19" s="168">
        <f t="shared" si="0"/>
        <v>0</v>
      </c>
      <c r="H19" s="168">
        <f t="shared" si="1"/>
        <v>0</v>
      </c>
      <c r="I19" s="34"/>
      <c r="J19" s="29"/>
    </row>
    <row r="20" spans="1:10" x14ac:dyDescent="0.2">
      <c r="A20" s="30" t="s">
        <v>22</v>
      </c>
      <c r="B20" s="122" t="s">
        <v>12</v>
      </c>
      <c r="C20" s="122"/>
      <c r="D20" s="31"/>
      <c r="E20" s="32"/>
      <c r="F20" s="33"/>
      <c r="G20" s="168">
        <f t="shared" si="0"/>
        <v>0</v>
      </c>
      <c r="H20" s="168">
        <f t="shared" si="1"/>
        <v>0</v>
      </c>
      <c r="I20" s="34"/>
      <c r="J20" s="29"/>
    </row>
    <row r="21" spans="1:10" x14ac:dyDescent="0.2">
      <c r="A21" s="27">
        <v>5</v>
      </c>
      <c r="B21" s="126" t="s">
        <v>6</v>
      </c>
      <c r="C21" s="126"/>
      <c r="D21" s="126"/>
      <c r="E21" s="126"/>
      <c r="F21" s="126"/>
      <c r="G21" s="163">
        <f>G22+G33+G49+G65+G116</f>
        <v>0</v>
      </c>
      <c r="H21" s="163">
        <f>H22+H33+H49+H65+H116</f>
        <v>0</v>
      </c>
      <c r="I21" s="28"/>
      <c r="J21" s="29"/>
    </row>
    <row r="22" spans="1:10" x14ac:dyDescent="0.2">
      <c r="A22" s="35" t="s">
        <v>7</v>
      </c>
      <c r="B22" s="127" t="s">
        <v>97</v>
      </c>
      <c r="C22" s="128"/>
      <c r="D22" s="128"/>
      <c r="E22" s="128"/>
      <c r="F22" s="129"/>
      <c r="G22" s="161">
        <f>SUM(G23:G32)</f>
        <v>0</v>
      </c>
      <c r="H22" s="161">
        <f>SUM(H23:H32)</f>
        <v>0</v>
      </c>
      <c r="I22" s="36"/>
      <c r="J22" s="37"/>
    </row>
    <row r="23" spans="1:10" x14ac:dyDescent="0.2">
      <c r="A23" s="30" t="s">
        <v>23</v>
      </c>
      <c r="B23" s="122" t="s">
        <v>54</v>
      </c>
      <c r="C23" s="122"/>
      <c r="D23" s="31"/>
      <c r="E23" s="32"/>
      <c r="F23" s="33"/>
      <c r="G23" s="168">
        <f t="shared" ref="G23:G32" si="2">ROUND(E23*F23,2)</f>
        <v>0</v>
      </c>
      <c r="H23" s="168">
        <f t="shared" si="1"/>
        <v>0</v>
      </c>
      <c r="I23" s="34"/>
      <c r="J23" s="29"/>
    </row>
    <row r="24" spans="1:10" x14ac:dyDescent="0.2">
      <c r="A24" s="30" t="s">
        <v>24</v>
      </c>
      <c r="B24" s="122" t="s">
        <v>54</v>
      </c>
      <c r="C24" s="122"/>
      <c r="D24" s="31"/>
      <c r="E24" s="32"/>
      <c r="F24" s="33"/>
      <c r="G24" s="168">
        <f t="shared" si="2"/>
        <v>0</v>
      </c>
      <c r="H24" s="168">
        <f t="shared" si="1"/>
        <v>0</v>
      </c>
      <c r="I24" s="34"/>
      <c r="J24" s="29"/>
    </row>
    <row r="25" spans="1:10" x14ac:dyDescent="0.2">
      <c r="A25" s="30" t="s">
        <v>25</v>
      </c>
      <c r="B25" s="122" t="s">
        <v>54</v>
      </c>
      <c r="C25" s="122"/>
      <c r="D25" s="31"/>
      <c r="E25" s="32"/>
      <c r="F25" s="33"/>
      <c r="G25" s="168">
        <f t="shared" si="2"/>
        <v>0</v>
      </c>
      <c r="H25" s="168">
        <f t="shared" si="1"/>
        <v>0</v>
      </c>
      <c r="I25" s="34"/>
      <c r="J25" s="29"/>
    </row>
    <row r="26" spans="1:10" x14ac:dyDescent="0.2">
      <c r="A26" s="30" t="s">
        <v>26</v>
      </c>
      <c r="B26" s="122" t="s">
        <v>54</v>
      </c>
      <c r="C26" s="122"/>
      <c r="D26" s="31"/>
      <c r="E26" s="32"/>
      <c r="F26" s="33"/>
      <c r="G26" s="168">
        <f t="shared" si="2"/>
        <v>0</v>
      </c>
      <c r="H26" s="168">
        <f t="shared" si="1"/>
        <v>0</v>
      </c>
      <c r="I26" s="34"/>
      <c r="J26" s="29"/>
    </row>
    <row r="27" spans="1:10" x14ac:dyDescent="0.2">
      <c r="A27" s="30" t="s">
        <v>27</v>
      </c>
      <c r="B27" s="122" t="s">
        <v>54</v>
      </c>
      <c r="C27" s="122"/>
      <c r="D27" s="31"/>
      <c r="E27" s="32"/>
      <c r="F27" s="33"/>
      <c r="G27" s="168">
        <f t="shared" si="2"/>
        <v>0</v>
      </c>
      <c r="H27" s="168">
        <f t="shared" si="1"/>
        <v>0</v>
      </c>
      <c r="I27" s="34"/>
      <c r="J27" s="29"/>
    </row>
    <row r="28" spans="1:10" x14ac:dyDescent="0.2">
      <c r="A28" s="30" t="s">
        <v>28</v>
      </c>
      <c r="B28" s="122" t="s">
        <v>54</v>
      </c>
      <c r="C28" s="122"/>
      <c r="D28" s="31"/>
      <c r="E28" s="32"/>
      <c r="F28" s="33"/>
      <c r="G28" s="168">
        <f t="shared" si="2"/>
        <v>0</v>
      </c>
      <c r="H28" s="168">
        <f t="shared" si="1"/>
        <v>0</v>
      </c>
      <c r="I28" s="34"/>
      <c r="J28" s="29"/>
    </row>
    <row r="29" spans="1:10" x14ac:dyDescent="0.2">
      <c r="A29" s="30" t="s">
        <v>29</v>
      </c>
      <c r="B29" s="122" t="s">
        <v>54</v>
      </c>
      <c r="C29" s="122"/>
      <c r="D29" s="31"/>
      <c r="E29" s="32"/>
      <c r="F29" s="33"/>
      <c r="G29" s="168">
        <f t="shared" si="2"/>
        <v>0</v>
      </c>
      <c r="H29" s="168">
        <f t="shared" si="1"/>
        <v>0</v>
      </c>
      <c r="I29" s="34"/>
      <c r="J29" s="29"/>
    </row>
    <row r="30" spans="1:10" x14ac:dyDescent="0.2">
      <c r="A30" s="30" t="s">
        <v>30</v>
      </c>
      <c r="B30" s="122" t="s">
        <v>54</v>
      </c>
      <c r="C30" s="122"/>
      <c r="D30" s="31"/>
      <c r="E30" s="32"/>
      <c r="F30" s="33"/>
      <c r="G30" s="168">
        <f t="shared" si="2"/>
        <v>0</v>
      </c>
      <c r="H30" s="168">
        <f t="shared" si="1"/>
        <v>0</v>
      </c>
      <c r="I30" s="34"/>
      <c r="J30" s="29"/>
    </row>
    <row r="31" spans="1:10" x14ac:dyDescent="0.2">
      <c r="A31" s="30" t="s">
        <v>31</v>
      </c>
      <c r="B31" s="122" t="s">
        <v>54</v>
      </c>
      <c r="C31" s="122"/>
      <c r="D31" s="31"/>
      <c r="E31" s="32"/>
      <c r="F31" s="33"/>
      <c r="G31" s="168">
        <f t="shared" si="2"/>
        <v>0</v>
      </c>
      <c r="H31" s="168">
        <f t="shared" si="1"/>
        <v>0</v>
      </c>
      <c r="I31" s="34"/>
      <c r="J31" s="29"/>
    </row>
    <row r="32" spans="1:10" x14ac:dyDescent="0.2">
      <c r="A32" s="30" t="s">
        <v>32</v>
      </c>
      <c r="B32" s="122" t="s">
        <v>54</v>
      </c>
      <c r="C32" s="122"/>
      <c r="D32" s="31"/>
      <c r="E32" s="32"/>
      <c r="F32" s="33"/>
      <c r="G32" s="168">
        <f t="shared" si="2"/>
        <v>0</v>
      </c>
      <c r="H32" s="168">
        <f t="shared" si="1"/>
        <v>0</v>
      </c>
      <c r="I32" s="34"/>
      <c r="J32" s="29"/>
    </row>
    <row r="33" spans="1:10" ht="25.5" customHeight="1" x14ac:dyDescent="0.2">
      <c r="A33" s="35" t="s">
        <v>8</v>
      </c>
      <c r="B33" s="127" t="s">
        <v>140</v>
      </c>
      <c r="C33" s="128"/>
      <c r="D33" s="128"/>
      <c r="E33" s="128"/>
      <c r="F33" s="129"/>
      <c r="G33" s="161">
        <f>SUM(G34:G50)</f>
        <v>0</v>
      </c>
      <c r="H33" s="161">
        <f>SUM(H34:H50)</f>
        <v>0</v>
      </c>
      <c r="I33" s="36"/>
      <c r="J33" s="37"/>
    </row>
    <row r="34" spans="1:10" x14ac:dyDescent="0.2">
      <c r="A34" s="30" t="s">
        <v>33</v>
      </c>
      <c r="B34" s="122" t="s">
        <v>12</v>
      </c>
      <c r="C34" s="122"/>
      <c r="D34" s="31"/>
      <c r="E34" s="32"/>
      <c r="F34" s="33"/>
      <c r="G34" s="168">
        <f t="shared" ref="G34:G48" si="3">ROUND(E34*F34,2)</f>
        <v>0</v>
      </c>
      <c r="H34" s="168">
        <f t="shared" ref="H34:H48" si="4">ROUND(G34*$D$7,2)</f>
        <v>0</v>
      </c>
      <c r="I34" s="34"/>
      <c r="J34" s="29"/>
    </row>
    <row r="35" spans="1:10" x14ac:dyDescent="0.2">
      <c r="A35" s="30" t="s">
        <v>34</v>
      </c>
      <c r="B35" s="122" t="s">
        <v>12</v>
      </c>
      <c r="C35" s="122"/>
      <c r="D35" s="31"/>
      <c r="E35" s="32"/>
      <c r="F35" s="33"/>
      <c r="G35" s="168">
        <f t="shared" si="3"/>
        <v>0</v>
      </c>
      <c r="H35" s="168">
        <f t="shared" si="4"/>
        <v>0</v>
      </c>
      <c r="I35" s="34"/>
      <c r="J35" s="29"/>
    </row>
    <row r="36" spans="1:10" x14ac:dyDescent="0.2">
      <c r="A36" s="30" t="s">
        <v>35</v>
      </c>
      <c r="B36" s="122" t="s">
        <v>12</v>
      </c>
      <c r="C36" s="122"/>
      <c r="D36" s="31"/>
      <c r="E36" s="32"/>
      <c r="F36" s="33"/>
      <c r="G36" s="168">
        <f t="shared" si="3"/>
        <v>0</v>
      </c>
      <c r="H36" s="168">
        <f t="shared" si="4"/>
        <v>0</v>
      </c>
      <c r="I36" s="34"/>
      <c r="J36" s="29"/>
    </row>
    <row r="37" spans="1:10" x14ac:dyDescent="0.2">
      <c r="A37" s="30" t="s">
        <v>36</v>
      </c>
      <c r="B37" s="122" t="s">
        <v>12</v>
      </c>
      <c r="C37" s="122"/>
      <c r="D37" s="31"/>
      <c r="E37" s="32"/>
      <c r="F37" s="33"/>
      <c r="G37" s="168">
        <f t="shared" si="3"/>
        <v>0</v>
      </c>
      <c r="H37" s="168">
        <f t="shared" si="4"/>
        <v>0</v>
      </c>
      <c r="I37" s="34"/>
      <c r="J37" s="29"/>
    </row>
    <row r="38" spans="1:10" x14ac:dyDescent="0.2">
      <c r="A38" s="30" t="s">
        <v>37</v>
      </c>
      <c r="B38" s="122" t="s">
        <v>12</v>
      </c>
      <c r="C38" s="122"/>
      <c r="D38" s="31"/>
      <c r="E38" s="32"/>
      <c r="F38" s="33"/>
      <c r="G38" s="168">
        <f t="shared" si="3"/>
        <v>0</v>
      </c>
      <c r="H38" s="168">
        <f t="shared" si="4"/>
        <v>0</v>
      </c>
      <c r="I38" s="34"/>
      <c r="J38" s="29"/>
    </row>
    <row r="39" spans="1:10" x14ac:dyDescent="0.2">
      <c r="A39" s="30" t="s">
        <v>38</v>
      </c>
      <c r="B39" s="122" t="s">
        <v>12</v>
      </c>
      <c r="C39" s="122"/>
      <c r="D39" s="31"/>
      <c r="E39" s="32"/>
      <c r="F39" s="33"/>
      <c r="G39" s="168">
        <f t="shared" si="3"/>
        <v>0</v>
      </c>
      <c r="H39" s="168">
        <f t="shared" si="4"/>
        <v>0</v>
      </c>
      <c r="I39" s="34"/>
      <c r="J39" s="29"/>
    </row>
    <row r="40" spans="1:10" x14ac:dyDescent="0.2">
      <c r="A40" s="30" t="s">
        <v>39</v>
      </c>
      <c r="B40" s="122" t="s">
        <v>12</v>
      </c>
      <c r="C40" s="122"/>
      <c r="D40" s="31"/>
      <c r="E40" s="32"/>
      <c r="F40" s="33"/>
      <c r="G40" s="168">
        <f t="shared" si="3"/>
        <v>0</v>
      </c>
      <c r="H40" s="168">
        <f t="shared" si="4"/>
        <v>0</v>
      </c>
      <c r="I40" s="34"/>
      <c r="J40" s="29"/>
    </row>
    <row r="41" spans="1:10" x14ac:dyDescent="0.2">
      <c r="A41" s="30" t="s">
        <v>40</v>
      </c>
      <c r="B41" s="122" t="s">
        <v>12</v>
      </c>
      <c r="C41" s="122"/>
      <c r="D41" s="31"/>
      <c r="E41" s="32"/>
      <c r="F41" s="33"/>
      <c r="G41" s="168">
        <f t="shared" si="3"/>
        <v>0</v>
      </c>
      <c r="H41" s="168">
        <f t="shared" si="4"/>
        <v>0</v>
      </c>
      <c r="I41" s="34"/>
      <c r="J41" s="29"/>
    </row>
    <row r="42" spans="1:10" x14ac:dyDescent="0.2">
      <c r="A42" s="30" t="s">
        <v>41</v>
      </c>
      <c r="B42" s="122" t="s">
        <v>12</v>
      </c>
      <c r="C42" s="122"/>
      <c r="D42" s="31"/>
      <c r="E42" s="32"/>
      <c r="F42" s="33"/>
      <c r="G42" s="168">
        <f t="shared" si="3"/>
        <v>0</v>
      </c>
      <c r="H42" s="168">
        <f t="shared" si="4"/>
        <v>0</v>
      </c>
      <c r="I42" s="34"/>
      <c r="J42" s="29"/>
    </row>
    <row r="43" spans="1:10" x14ac:dyDescent="0.2">
      <c r="A43" s="30" t="s">
        <v>42</v>
      </c>
      <c r="B43" s="122" t="s">
        <v>12</v>
      </c>
      <c r="C43" s="122"/>
      <c r="D43" s="31"/>
      <c r="E43" s="32"/>
      <c r="F43" s="33"/>
      <c r="G43" s="168">
        <f t="shared" si="3"/>
        <v>0</v>
      </c>
      <c r="H43" s="168">
        <f t="shared" si="4"/>
        <v>0</v>
      </c>
      <c r="I43" s="34"/>
      <c r="J43" s="29"/>
    </row>
    <row r="44" spans="1:10" x14ac:dyDescent="0.2">
      <c r="A44" s="30" t="s">
        <v>147</v>
      </c>
      <c r="B44" s="122" t="s">
        <v>12</v>
      </c>
      <c r="C44" s="122"/>
      <c r="D44" s="31"/>
      <c r="E44" s="32"/>
      <c r="F44" s="33"/>
      <c r="G44" s="168">
        <f t="shared" si="3"/>
        <v>0</v>
      </c>
      <c r="H44" s="168">
        <f t="shared" si="4"/>
        <v>0</v>
      </c>
      <c r="I44" s="34"/>
      <c r="J44" s="29"/>
    </row>
    <row r="45" spans="1:10" x14ac:dyDescent="0.2">
      <c r="A45" s="30" t="s">
        <v>148</v>
      </c>
      <c r="B45" s="122" t="s">
        <v>12</v>
      </c>
      <c r="C45" s="122"/>
      <c r="D45" s="31"/>
      <c r="E45" s="32"/>
      <c r="F45" s="33"/>
      <c r="G45" s="168">
        <f t="shared" si="3"/>
        <v>0</v>
      </c>
      <c r="H45" s="168">
        <f t="shared" si="4"/>
        <v>0</v>
      </c>
      <c r="I45" s="34"/>
      <c r="J45" s="29"/>
    </row>
    <row r="46" spans="1:10" x14ac:dyDescent="0.2">
      <c r="A46" s="30" t="s">
        <v>149</v>
      </c>
      <c r="B46" s="122" t="s">
        <v>12</v>
      </c>
      <c r="C46" s="122"/>
      <c r="D46" s="31"/>
      <c r="E46" s="32"/>
      <c r="F46" s="33"/>
      <c r="G46" s="168">
        <f t="shared" si="3"/>
        <v>0</v>
      </c>
      <c r="H46" s="168">
        <f t="shared" si="4"/>
        <v>0</v>
      </c>
      <c r="I46" s="34"/>
      <c r="J46" s="29"/>
    </row>
    <row r="47" spans="1:10" x14ac:dyDescent="0.2">
      <c r="A47" s="30" t="s">
        <v>150</v>
      </c>
      <c r="B47" s="122" t="s">
        <v>12</v>
      </c>
      <c r="C47" s="122"/>
      <c r="D47" s="31"/>
      <c r="E47" s="32"/>
      <c r="F47" s="33"/>
      <c r="G47" s="168">
        <f t="shared" si="3"/>
        <v>0</v>
      </c>
      <c r="H47" s="168">
        <f t="shared" si="4"/>
        <v>0</v>
      </c>
      <c r="I47" s="34"/>
      <c r="J47" s="29"/>
    </row>
    <row r="48" spans="1:10" x14ac:dyDescent="0.2">
      <c r="A48" s="30" t="s">
        <v>151</v>
      </c>
      <c r="B48" s="122" t="s">
        <v>12</v>
      </c>
      <c r="C48" s="122"/>
      <c r="D48" s="31"/>
      <c r="E48" s="32"/>
      <c r="F48" s="33"/>
      <c r="G48" s="168">
        <f t="shared" si="3"/>
        <v>0</v>
      </c>
      <c r="H48" s="168">
        <f t="shared" si="4"/>
        <v>0</v>
      </c>
      <c r="I48" s="34"/>
      <c r="J48" s="29"/>
    </row>
    <row r="49" spans="1:19" ht="51.75" customHeight="1" x14ac:dyDescent="0.2">
      <c r="A49" s="35" t="s">
        <v>9</v>
      </c>
      <c r="B49" s="127" t="s">
        <v>98</v>
      </c>
      <c r="C49" s="128"/>
      <c r="D49" s="128"/>
      <c r="E49" s="128"/>
      <c r="F49" s="129"/>
      <c r="G49" s="161">
        <f>SUM(G50:G64)</f>
        <v>0</v>
      </c>
      <c r="H49" s="161">
        <f>SUM(H50:H64)</f>
        <v>0</v>
      </c>
      <c r="I49" s="36"/>
      <c r="J49" s="29"/>
      <c r="K49" s="38" t="s">
        <v>100</v>
      </c>
      <c r="L49" s="38" t="s">
        <v>101</v>
      </c>
      <c r="M49" s="38" t="s">
        <v>102</v>
      </c>
      <c r="N49" s="38" t="s">
        <v>103</v>
      </c>
      <c r="O49" s="38" t="s">
        <v>104</v>
      </c>
      <c r="P49" s="38" t="s">
        <v>105</v>
      </c>
      <c r="Q49" s="38" t="s">
        <v>106</v>
      </c>
      <c r="R49" s="38" t="s">
        <v>107</v>
      </c>
    </row>
    <row r="50" spans="1:19" ht="12.75" customHeight="1" x14ac:dyDescent="0.2">
      <c r="A50" s="30" t="s">
        <v>44</v>
      </c>
      <c r="B50" s="122" t="s">
        <v>99</v>
      </c>
      <c r="C50" s="122"/>
      <c r="D50" s="31"/>
      <c r="E50" s="173">
        <v>1</v>
      </c>
      <c r="F50" s="168">
        <f>R50</f>
        <v>0</v>
      </c>
      <c r="G50" s="168">
        <f t="shared" ref="G50:G64" si="5">ROUND(E50*F50,2)</f>
        <v>0</v>
      </c>
      <c r="H50" s="168">
        <f t="shared" si="1"/>
        <v>0</v>
      </c>
      <c r="I50" s="34"/>
      <c r="J50" s="29"/>
      <c r="K50" s="39"/>
      <c r="L50" s="40"/>
      <c r="M50" s="40"/>
      <c r="N50" s="40"/>
      <c r="O50" s="174" t="str">
        <f>IFERROR(ROUND((L50-N50)/M50,2),"0")</f>
        <v>0</v>
      </c>
      <c r="P50" s="40"/>
      <c r="Q50" s="41"/>
      <c r="R50" s="174">
        <f>O50*P50*Q50</f>
        <v>0</v>
      </c>
      <c r="S50" s="175" t="str">
        <f ca="1">IF(K50=0," ",IF(K50+(M50*30.5)&lt;TODAY(),"DĖMESIO! Patikrinkite, ar nurodytas turtas dar nėra nudėvėtas, amortizuotas"," "))</f>
        <v xml:space="preserve"> </v>
      </c>
    </row>
    <row r="51" spans="1:19" ht="12.75" customHeight="1" x14ac:dyDescent="0.2">
      <c r="A51" s="30" t="s">
        <v>45</v>
      </c>
      <c r="B51" s="122" t="s">
        <v>99</v>
      </c>
      <c r="C51" s="122"/>
      <c r="D51" s="31"/>
      <c r="E51" s="173">
        <v>1</v>
      </c>
      <c r="F51" s="168">
        <f t="shared" ref="F51:F64" si="6">R51</f>
        <v>0</v>
      </c>
      <c r="G51" s="168">
        <f t="shared" si="5"/>
        <v>0</v>
      </c>
      <c r="H51" s="168">
        <f t="shared" si="1"/>
        <v>0</v>
      </c>
      <c r="I51" s="34"/>
      <c r="J51" s="29"/>
      <c r="K51" s="39"/>
      <c r="L51" s="40"/>
      <c r="M51" s="40"/>
      <c r="N51" s="40"/>
      <c r="O51" s="174" t="str">
        <f t="shared" ref="O51:O64" si="7">IFERROR(ROUND((L51-N51)/M51,2),"0")</f>
        <v>0</v>
      </c>
      <c r="P51" s="40"/>
      <c r="Q51" s="41"/>
      <c r="R51" s="174">
        <f t="shared" ref="R51:R64" si="8">O51*P51*Q51</f>
        <v>0</v>
      </c>
      <c r="S51" s="175" t="str">
        <f t="shared" ref="S51:S64" ca="1" si="9">IF(K51=0," ",IF(K51+(M51*30.5)&lt;TODAY(),"DĖMESIO! Patikrinkite, ar nurodytas turtas dar nėra nudėvėtas, amortizuotas"," "))</f>
        <v xml:space="preserve"> </v>
      </c>
    </row>
    <row r="52" spans="1:19" ht="12.75" customHeight="1" x14ac:dyDescent="0.2">
      <c r="A52" s="30" t="s">
        <v>46</v>
      </c>
      <c r="B52" s="122" t="s">
        <v>99</v>
      </c>
      <c r="C52" s="122"/>
      <c r="D52" s="31"/>
      <c r="E52" s="173">
        <v>1</v>
      </c>
      <c r="F52" s="168">
        <f t="shared" si="6"/>
        <v>0</v>
      </c>
      <c r="G52" s="168">
        <f t="shared" si="5"/>
        <v>0</v>
      </c>
      <c r="H52" s="168">
        <f t="shared" si="1"/>
        <v>0</v>
      </c>
      <c r="I52" s="34"/>
      <c r="J52" s="29"/>
      <c r="K52" s="39"/>
      <c r="L52" s="40"/>
      <c r="M52" s="40"/>
      <c r="N52" s="40"/>
      <c r="O52" s="174" t="str">
        <f t="shared" si="7"/>
        <v>0</v>
      </c>
      <c r="P52" s="40"/>
      <c r="Q52" s="41"/>
      <c r="R52" s="174">
        <f t="shared" si="8"/>
        <v>0</v>
      </c>
      <c r="S52" s="175" t="str">
        <f t="shared" ca="1" si="9"/>
        <v xml:space="preserve"> </v>
      </c>
    </row>
    <row r="53" spans="1:19" ht="12.75" customHeight="1" x14ac:dyDescent="0.2">
      <c r="A53" s="30" t="s">
        <v>47</v>
      </c>
      <c r="B53" s="122" t="s">
        <v>99</v>
      </c>
      <c r="C53" s="122"/>
      <c r="D53" s="31"/>
      <c r="E53" s="173">
        <v>1</v>
      </c>
      <c r="F53" s="168">
        <f t="shared" si="6"/>
        <v>0</v>
      </c>
      <c r="G53" s="168">
        <f t="shared" si="5"/>
        <v>0</v>
      </c>
      <c r="H53" s="168">
        <f t="shared" si="1"/>
        <v>0</v>
      </c>
      <c r="I53" s="34"/>
      <c r="J53" s="29"/>
      <c r="K53" s="39"/>
      <c r="L53" s="40"/>
      <c r="M53" s="40"/>
      <c r="N53" s="40"/>
      <c r="O53" s="174" t="str">
        <f t="shared" si="7"/>
        <v>0</v>
      </c>
      <c r="P53" s="40"/>
      <c r="Q53" s="41"/>
      <c r="R53" s="174">
        <f t="shared" si="8"/>
        <v>0</v>
      </c>
      <c r="S53" s="175" t="str">
        <f t="shared" ca="1" si="9"/>
        <v xml:space="preserve"> </v>
      </c>
    </row>
    <row r="54" spans="1:19" ht="12.75" customHeight="1" x14ac:dyDescent="0.2">
      <c r="A54" s="30" t="s">
        <v>48</v>
      </c>
      <c r="B54" s="122" t="s">
        <v>99</v>
      </c>
      <c r="C54" s="122"/>
      <c r="D54" s="31"/>
      <c r="E54" s="173">
        <v>1</v>
      </c>
      <c r="F54" s="168">
        <f t="shared" si="6"/>
        <v>0</v>
      </c>
      <c r="G54" s="168">
        <f t="shared" si="5"/>
        <v>0</v>
      </c>
      <c r="H54" s="168">
        <f t="shared" si="1"/>
        <v>0</v>
      </c>
      <c r="I54" s="34"/>
      <c r="J54" s="29"/>
      <c r="K54" s="39"/>
      <c r="L54" s="40"/>
      <c r="M54" s="40"/>
      <c r="N54" s="40"/>
      <c r="O54" s="174" t="str">
        <f t="shared" si="7"/>
        <v>0</v>
      </c>
      <c r="P54" s="40"/>
      <c r="Q54" s="41"/>
      <c r="R54" s="174">
        <f t="shared" si="8"/>
        <v>0</v>
      </c>
      <c r="S54" s="175" t="str">
        <f t="shared" ca="1" si="9"/>
        <v xml:space="preserve"> </v>
      </c>
    </row>
    <row r="55" spans="1:19" ht="12.75" customHeight="1" x14ac:dyDescent="0.2">
      <c r="A55" s="30" t="s">
        <v>49</v>
      </c>
      <c r="B55" s="122" t="s">
        <v>99</v>
      </c>
      <c r="C55" s="122"/>
      <c r="D55" s="31"/>
      <c r="E55" s="173">
        <v>1</v>
      </c>
      <c r="F55" s="168">
        <f t="shared" si="6"/>
        <v>0</v>
      </c>
      <c r="G55" s="168">
        <f t="shared" si="5"/>
        <v>0</v>
      </c>
      <c r="H55" s="168">
        <f t="shared" si="1"/>
        <v>0</v>
      </c>
      <c r="I55" s="34"/>
      <c r="J55" s="29"/>
      <c r="K55" s="39"/>
      <c r="L55" s="40"/>
      <c r="M55" s="40"/>
      <c r="N55" s="40"/>
      <c r="O55" s="174" t="str">
        <f t="shared" si="7"/>
        <v>0</v>
      </c>
      <c r="P55" s="40"/>
      <c r="Q55" s="41"/>
      <c r="R55" s="174">
        <f t="shared" si="8"/>
        <v>0</v>
      </c>
      <c r="S55" s="175" t="str">
        <f t="shared" ca="1" si="9"/>
        <v xml:space="preserve"> </v>
      </c>
    </row>
    <row r="56" spans="1:19" ht="12.75" customHeight="1" x14ac:dyDescent="0.2">
      <c r="A56" s="30" t="s">
        <v>50</v>
      </c>
      <c r="B56" s="122" t="s">
        <v>99</v>
      </c>
      <c r="C56" s="122"/>
      <c r="D56" s="31"/>
      <c r="E56" s="173">
        <v>1</v>
      </c>
      <c r="F56" s="168">
        <f t="shared" si="6"/>
        <v>0</v>
      </c>
      <c r="G56" s="168">
        <f t="shared" si="5"/>
        <v>0</v>
      </c>
      <c r="H56" s="168">
        <f t="shared" si="1"/>
        <v>0</v>
      </c>
      <c r="I56" s="34"/>
      <c r="J56" s="29"/>
      <c r="K56" s="39"/>
      <c r="L56" s="40"/>
      <c r="M56" s="40"/>
      <c r="N56" s="40"/>
      <c r="O56" s="174" t="str">
        <f t="shared" si="7"/>
        <v>0</v>
      </c>
      <c r="P56" s="40"/>
      <c r="Q56" s="41"/>
      <c r="R56" s="174">
        <f t="shared" si="8"/>
        <v>0</v>
      </c>
      <c r="S56" s="175" t="str">
        <f t="shared" ca="1" si="9"/>
        <v xml:space="preserve"> </v>
      </c>
    </row>
    <row r="57" spans="1:19" ht="12.75" customHeight="1" x14ac:dyDescent="0.2">
      <c r="A57" s="30" t="s">
        <v>51</v>
      </c>
      <c r="B57" s="122" t="s">
        <v>99</v>
      </c>
      <c r="C57" s="122"/>
      <c r="D57" s="31"/>
      <c r="E57" s="173">
        <v>1</v>
      </c>
      <c r="F57" s="168">
        <f t="shared" si="6"/>
        <v>0</v>
      </c>
      <c r="G57" s="168">
        <f t="shared" si="5"/>
        <v>0</v>
      </c>
      <c r="H57" s="168">
        <f t="shared" si="1"/>
        <v>0</v>
      </c>
      <c r="I57" s="34"/>
      <c r="J57" s="29"/>
      <c r="K57" s="39"/>
      <c r="L57" s="40"/>
      <c r="M57" s="40"/>
      <c r="N57" s="40"/>
      <c r="O57" s="174" t="str">
        <f t="shared" si="7"/>
        <v>0</v>
      </c>
      <c r="P57" s="40"/>
      <c r="Q57" s="41"/>
      <c r="R57" s="174">
        <f t="shared" si="8"/>
        <v>0</v>
      </c>
      <c r="S57" s="175" t="str">
        <f t="shared" ca="1" si="9"/>
        <v xml:space="preserve"> </v>
      </c>
    </row>
    <row r="58" spans="1:19" ht="12.75" customHeight="1" x14ac:dyDescent="0.2">
      <c r="A58" s="30" t="s">
        <v>52</v>
      </c>
      <c r="B58" s="122" t="s">
        <v>99</v>
      </c>
      <c r="C58" s="122"/>
      <c r="D58" s="31"/>
      <c r="E58" s="173">
        <v>1</v>
      </c>
      <c r="F58" s="168">
        <f t="shared" si="6"/>
        <v>0</v>
      </c>
      <c r="G58" s="168">
        <f t="shared" si="5"/>
        <v>0</v>
      </c>
      <c r="H58" s="168">
        <f t="shared" si="1"/>
        <v>0</v>
      </c>
      <c r="I58" s="34"/>
      <c r="J58" s="29"/>
      <c r="K58" s="39"/>
      <c r="L58" s="40"/>
      <c r="M58" s="40"/>
      <c r="N58" s="40"/>
      <c r="O58" s="174" t="str">
        <f t="shared" si="7"/>
        <v>0</v>
      </c>
      <c r="P58" s="40"/>
      <c r="Q58" s="41"/>
      <c r="R58" s="174">
        <f t="shared" si="8"/>
        <v>0</v>
      </c>
      <c r="S58" s="175" t="str">
        <f t="shared" ca="1" si="9"/>
        <v xml:space="preserve"> </v>
      </c>
    </row>
    <row r="59" spans="1:19" ht="12.75" customHeight="1" x14ac:dyDescent="0.2">
      <c r="A59" s="30" t="s">
        <v>53</v>
      </c>
      <c r="B59" s="122" t="s">
        <v>99</v>
      </c>
      <c r="C59" s="122"/>
      <c r="D59" s="31"/>
      <c r="E59" s="173">
        <v>1</v>
      </c>
      <c r="F59" s="168">
        <f t="shared" si="6"/>
        <v>0</v>
      </c>
      <c r="G59" s="168">
        <f t="shared" si="5"/>
        <v>0</v>
      </c>
      <c r="H59" s="168">
        <f t="shared" si="1"/>
        <v>0</v>
      </c>
      <c r="I59" s="34"/>
      <c r="J59" s="29"/>
      <c r="K59" s="39"/>
      <c r="L59" s="40"/>
      <c r="M59" s="40"/>
      <c r="N59" s="40"/>
      <c r="O59" s="174" t="str">
        <f t="shared" si="7"/>
        <v>0</v>
      </c>
      <c r="P59" s="40"/>
      <c r="Q59" s="41"/>
      <c r="R59" s="174">
        <f t="shared" si="8"/>
        <v>0</v>
      </c>
      <c r="S59" s="175" t="str">
        <f t="shared" ca="1" si="9"/>
        <v xml:space="preserve"> </v>
      </c>
    </row>
    <row r="60" spans="1:19" ht="12.75" customHeight="1" x14ac:dyDescent="0.2">
      <c r="A60" s="30" t="s">
        <v>90</v>
      </c>
      <c r="B60" s="122" t="s">
        <v>99</v>
      </c>
      <c r="C60" s="122"/>
      <c r="D60" s="31"/>
      <c r="E60" s="173">
        <v>1</v>
      </c>
      <c r="F60" s="168">
        <f t="shared" si="6"/>
        <v>0</v>
      </c>
      <c r="G60" s="168">
        <f t="shared" si="5"/>
        <v>0</v>
      </c>
      <c r="H60" s="168">
        <f t="shared" si="1"/>
        <v>0</v>
      </c>
      <c r="I60" s="34"/>
      <c r="J60" s="29"/>
      <c r="K60" s="39"/>
      <c r="L60" s="40"/>
      <c r="M60" s="40"/>
      <c r="N60" s="40"/>
      <c r="O60" s="174" t="str">
        <f t="shared" si="7"/>
        <v>0</v>
      </c>
      <c r="P60" s="40"/>
      <c r="Q60" s="41"/>
      <c r="R60" s="174">
        <f t="shared" si="8"/>
        <v>0</v>
      </c>
      <c r="S60" s="175" t="str">
        <f t="shared" ca="1" si="9"/>
        <v xml:space="preserve"> </v>
      </c>
    </row>
    <row r="61" spans="1:19" ht="12.75" customHeight="1" x14ac:dyDescent="0.2">
      <c r="A61" s="30" t="s">
        <v>91</v>
      </c>
      <c r="B61" s="122" t="s">
        <v>99</v>
      </c>
      <c r="C61" s="122"/>
      <c r="D61" s="31"/>
      <c r="E61" s="173">
        <v>1</v>
      </c>
      <c r="F61" s="168">
        <f t="shared" si="6"/>
        <v>0</v>
      </c>
      <c r="G61" s="168">
        <f t="shared" si="5"/>
        <v>0</v>
      </c>
      <c r="H61" s="168">
        <f t="shared" si="1"/>
        <v>0</v>
      </c>
      <c r="I61" s="34"/>
      <c r="J61" s="29"/>
      <c r="K61" s="39"/>
      <c r="L61" s="40"/>
      <c r="M61" s="40"/>
      <c r="N61" s="40"/>
      <c r="O61" s="174" t="str">
        <f t="shared" si="7"/>
        <v>0</v>
      </c>
      <c r="P61" s="40"/>
      <c r="Q61" s="41"/>
      <c r="R61" s="174">
        <f t="shared" si="8"/>
        <v>0</v>
      </c>
      <c r="S61" s="175" t="str">
        <f t="shared" ca="1" si="9"/>
        <v xml:space="preserve"> </v>
      </c>
    </row>
    <row r="62" spans="1:19" ht="12.75" customHeight="1" x14ac:dyDescent="0.2">
      <c r="A62" s="30" t="s">
        <v>92</v>
      </c>
      <c r="B62" s="122" t="s">
        <v>99</v>
      </c>
      <c r="C62" s="122"/>
      <c r="D62" s="31"/>
      <c r="E62" s="173">
        <v>1</v>
      </c>
      <c r="F62" s="168">
        <f t="shared" si="6"/>
        <v>0</v>
      </c>
      <c r="G62" s="168">
        <f t="shared" si="5"/>
        <v>0</v>
      </c>
      <c r="H62" s="168">
        <f t="shared" si="1"/>
        <v>0</v>
      </c>
      <c r="I62" s="34"/>
      <c r="J62" s="29"/>
      <c r="K62" s="39"/>
      <c r="L62" s="40"/>
      <c r="M62" s="40"/>
      <c r="N62" s="40"/>
      <c r="O62" s="174" t="str">
        <f t="shared" si="7"/>
        <v>0</v>
      </c>
      <c r="P62" s="40"/>
      <c r="Q62" s="41"/>
      <c r="R62" s="174">
        <f t="shared" si="8"/>
        <v>0</v>
      </c>
      <c r="S62" s="175" t="str">
        <f t="shared" ca="1" si="9"/>
        <v xml:space="preserve"> </v>
      </c>
    </row>
    <row r="63" spans="1:19" ht="12.75" customHeight="1" x14ac:dyDescent="0.2">
      <c r="A63" s="30" t="s">
        <v>93</v>
      </c>
      <c r="B63" s="122" t="s">
        <v>99</v>
      </c>
      <c r="C63" s="122"/>
      <c r="D63" s="31"/>
      <c r="E63" s="173">
        <v>1</v>
      </c>
      <c r="F63" s="168">
        <f t="shared" si="6"/>
        <v>0</v>
      </c>
      <c r="G63" s="168">
        <f t="shared" si="5"/>
        <v>0</v>
      </c>
      <c r="H63" s="168">
        <f t="shared" si="1"/>
        <v>0</v>
      </c>
      <c r="I63" s="34"/>
      <c r="J63" s="29"/>
      <c r="K63" s="39"/>
      <c r="L63" s="40"/>
      <c r="M63" s="40"/>
      <c r="N63" s="40"/>
      <c r="O63" s="174" t="str">
        <f t="shared" si="7"/>
        <v>0</v>
      </c>
      <c r="P63" s="40"/>
      <c r="Q63" s="41"/>
      <c r="R63" s="174">
        <f t="shared" si="8"/>
        <v>0</v>
      </c>
      <c r="S63" s="175" t="str">
        <f t="shared" ca="1" si="9"/>
        <v xml:space="preserve"> </v>
      </c>
    </row>
    <row r="64" spans="1:19" ht="12.75" customHeight="1" x14ac:dyDescent="0.2">
      <c r="A64" s="30" t="s">
        <v>94</v>
      </c>
      <c r="B64" s="122" t="s">
        <v>99</v>
      </c>
      <c r="C64" s="122"/>
      <c r="D64" s="31"/>
      <c r="E64" s="173">
        <v>1</v>
      </c>
      <c r="F64" s="168">
        <f t="shared" si="6"/>
        <v>0</v>
      </c>
      <c r="G64" s="168">
        <f t="shared" si="5"/>
        <v>0</v>
      </c>
      <c r="H64" s="168">
        <f t="shared" si="1"/>
        <v>0</v>
      </c>
      <c r="I64" s="34"/>
      <c r="J64" s="29"/>
      <c r="K64" s="39"/>
      <c r="L64" s="40"/>
      <c r="M64" s="40"/>
      <c r="N64" s="40"/>
      <c r="O64" s="174" t="str">
        <f t="shared" si="7"/>
        <v>0</v>
      </c>
      <c r="P64" s="40"/>
      <c r="Q64" s="41"/>
      <c r="R64" s="174">
        <f t="shared" si="8"/>
        <v>0</v>
      </c>
      <c r="S64" s="175" t="str">
        <f t="shared" ca="1" si="9"/>
        <v xml:space="preserve"> </v>
      </c>
    </row>
    <row r="65" spans="1:11" ht="39" customHeight="1" x14ac:dyDescent="0.2">
      <c r="A65" s="35" t="s">
        <v>10</v>
      </c>
      <c r="B65" s="123" t="s">
        <v>77</v>
      </c>
      <c r="C65" s="124"/>
      <c r="D65" s="124"/>
      <c r="E65" s="124"/>
      <c r="F65" s="125"/>
      <c r="G65" s="161">
        <f>SUM(G66:G115)</f>
        <v>0</v>
      </c>
      <c r="H65" s="161">
        <f>SUM(H66:H115)</f>
        <v>0</v>
      </c>
      <c r="I65" s="42"/>
      <c r="J65" s="29"/>
      <c r="K65" s="38" t="s">
        <v>142</v>
      </c>
    </row>
    <row r="66" spans="1:11" x14ac:dyDescent="0.2">
      <c r="A66" s="113" t="s">
        <v>55</v>
      </c>
      <c r="B66" s="116" t="s">
        <v>95</v>
      </c>
      <c r="C66" s="34" t="s">
        <v>96</v>
      </c>
      <c r="D66" s="176" t="s">
        <v>5</v>
      </c>
      <c r="E66" s="119"/>
      <c r="F66" s="169" t="str">
        <f>IFERROR(ROUND(AVERAGE(K66:K70),2),"0")</f>
        <v>0</v>
      </c>
      <c r="G66" s="169">
        <f>ROUND(E66*F66,2)</f>
        <v>0</v>
      </c>
      <c r="H66" s="169">
        <f>ROUND(G66*$D$7,2)</f>
        <v>0</v>
      </c>
      <c r="I66" s="110"/>
      <c r="J66" s="43"/>
      <c r="K66" s="40"/>
    </row>
    <row r="67" spans="1:11" x14ac:dyDescent="0.2">
      <c r="A67" s="114"/>
      <c r="B67" s="117"/>
      <c r="C67" s="34" t="s">
        <v>96</v>
      </c>
      <c r="D67" s="177"/>
      <c r="E67" s="120"/>
      <c r="F67" s="170"/>
      <c r="G67" s="170"/>
      <c r="H67" s="170"/>
      <c r="I67" s="111"/>
      <c r="J67" s="43"/>
      <c r="K67" s="40"/>
    </row>
    <row r="68" spans="1:11" x14ac:dyDescent="0.2">
      <c r="A68" s="114"/>
      <c r="B68" s="117"/>
      <c r="C68" s="34" t="s">
        <v>96</v>
      </c>
      <c r="D68" s="177"/>
      <c r="E68" s="120"/>
      <c r="F68" s="170"/>
      <c r="G68" s="170"/>
      <c r="H68" s="170"/>
      <c r="I68" s="111"/>
      <c r="J68" s="43"/>
      <c r="K68" s="40"/>
    </row>
    <row r="69" spans="1:11" x14ac:dyDescent="0.2">
      <c r="A69" s="114"/>
      <c r="B69" s="117"/>
      <c r="C69" s="34" t="s">
        <v>96</v>
      </c>
      <c r="D69" s="177"/>
      <c r="E69" s="120"/>
      <c r="F69" s="170"/>
      <c r="G69" s="170"/>
      <c r="H69" s="170"/>
      <c r="I69" s="111"/>
      <c r="J69" s="43"/>
      <c r="K69" s="40"/>
    </row>
    <row r="70" spans="1:11" x14ac:dyDescent="0.2">
      <c r="A70" s="115"/>
      <c r="B70" s="118"/>
      <c r="C70" s="34" t="s">
        <v>96</v>
      </c>
      <c r="D70" s="178"/>
      <c r="E70" s="121"/>
      <c r="F70" s="171"/>
      <c r="G70" s="171"/>
      <c r="H70" s="171"/>
      <c r="I70" s="112"/>
      <c r="J70" s="43"/>
      <c r="K70" s="40"/>
    </row>
    <row r="71" spans="1:11" x14ac:dyDescent="0.2">
      <c r="A71" s="113" t="s">
        <v>56</v>
      </c>
      <c r="B71" s="116" t="s">
        <v>95</v>
      </c>
      <c r="C71" s="34" t="s">
        <v>96</v>
      </c>
      <c r="D71" s="176" t="s">
        <v>5</v>
      </c>
      <c r="E71" s="119"/>
      <c r="F71" s="169" t="str">
        <f t="shared" ref="F71" si="10">IFERROR(ROUND(AVERAGE(K71:K75),2),"0")</f>
        <v>0</v>
      </c>
      <c r="G71" s="169">
        <f>ROUND(E71*F71,2)</f>
        <v>0</v>
      </c>
      <c r="H71" s="169">
        <f>ROUND(G71*$D$7,2)</f>
        <v>0</v>
      </c>
      <c r="I71" s="110"/>
      <c r="J71" s="43"/>
      <c r="K71" s="40"/>
    </row>
    <row r="72" spans="1:11" x14ac:dyDescent="0.2">
      <c r="A72" s="114"/>
      <c r="B72" s="117"/>
      <c r="C72" s="34" t="s">
        <v>96</v>
      </c>
      <c r="D72" s="177"/>
      <c r="E72" s="120"/>
      <c r="F72" s="170"/>
      <c r="G72" s="170"/>
      <c r="H72" s="170"/>
      <c r="I72" s="111"/>
      <c r="J72" s="43"/>
      <c r="K72" s="40"/>
    </row>
    <row r="73" spans="1:11" x14ac:dyDescent="0.2">
      <c r="A73" s="114"/>
      <c r="B73" s="117"/>
      <c r="C73" s="34" t="s">
        <v>96</v>
      </c>
      <c r="D73" s="177"/>
      <c r="E73" s="120"/>
      <c r="F73" s="170"/>
      <c r="G73" s="170"/>
      <c r="H73" s="170"/>
      <c r="I73" s="111"/>
      <c r="J73" s="43"/>
      <c r="K73" s="40"/>
    </row>
    <row r="74" spans="1:11" x14ac:dyDescent="0.2">
      <c r="A74" s="114"/>
      <c r="B74" s="117"/>
      <c r="C74" s="34" t="s">
        <v>96</v>
      </c>
      <c r="D74" s="177"/>
      <c r="E74" s="120"/>
      <c r="F74" s="170"/>
      <c r="G74" s="170"/>
      <c r="H74" s="170"/>
      <c r="I74" s="111"/>
      <c r="J74" s="43"/>
      <c r="K74" s="40"/>
    </row>
    <row r="75" spans="1:11" x14ac:dyDescent="0.2">
      <c r="A75" s="115"/>
      <c r="B75" s="118"/>
      <c r="C75" s="34" t="s">
        <v>96</v>
      </c>
      <c r="D75" s="178"/>
      <c r="E75" s="121"/>
      <c r="F75" s="171"/>
      <c r="G75" s="171"/>
      <c r="H75" s="171"/>
      <c r="I75" s="112"/>
      <c r="J75" s="43"/>
      <c r="K75" s="40"/>
    </row>
    <row r="76" spans="1:11" x14ac:dyDescent="0.2">
      <c r="A76" s="113" t="s">
        <v>57</v>
      </c>
      <c r="B76" s="116" t="s">
        <v>95</v>
      </c>
      <c r="C76" s="34" t="s">
        <v>96</v>
      </c>
      <c r="D76" s="176" t="s">
        <v>5</v>
      </c>
      <c r="E76" s="119"/>
      <c r="F76" s="169" t="str">
        <f t="shared" ref="F76" si="11">IFERROR(ROUND(AVERAGE(K76:K80),2),"0")</f>
        <v>0</v>
      </c>
      <c r="G76" s="169">
        <f>ROUND(E76*F76,2)</f>
        <v>0</v>
      </c>
      <c r="H76" s="169">
        <f>ROUND(G76*$D$7,2)</f>
        <v>0</v>
      </c>
      <c r="I76" s="110"/>
      <c r="J76" s="43"/>
      <c r="K76" s="40"/>
    </row>
    <row r="77" spans="1:11" x14ac:dyDescent="0.2">
      <c r="A77" s="114"/>
      <c r="B77" s="117"/>
      <c r="C77" s="34" t="s">
        <v>96</v>
      </c>
      <c r="D77" s="177"/>
      <c r="E77" s="120"/>
      <c r="F77" s="170"/>
      <c r="G77" s="170"/>
      <c r="H77" s="170"/>
      <c r="I77" s="111"/>
      <c r="J77" s="43"/>
      <c r="K77" s="40"/>
    </row>
    <row r="78" spans="1:11" x14ac:dyDescent="0.2">
      <c r="A78" s="114"/>
      <c r="B78" s="117"/>
      <c r="C78" s="34" t="s">
        <v>96</v>
      </c>
      <c r="D78" s="177"/>
      <c r="E78" s="120"/>
      <c r="F78" s="170"/>
      <c r="G78" s="170"/>
      <c r="H78" s="170"/>
      <c r="I78" s="111"/>
      <c r="J78" s="43"/>
      <c r="K78" s="40"/>
    </row>
    <row r="79" spans="1:11" x14ac:dyDescent="0.2">
      <c r="A79" s="114"/>
      <c r="B79" s="117"/>
      <c r="C79" s="34" t="s">
        <v>96</v>
      </c>
      <c r="D79" s="177"/>
      <c r="E79" s="120"/>
      <c r="F79" s="170"/>
      <c r="G79" s="170"/>
      <c r="H79" s="170"/>
      <c r="I79" s="111"/>
      <c r="J79" s="43"/>
      <c r="K79" s="40"/>
    </row>
    <row r="80" spans="1:11" x14ac:dyDescent="0.2">
      <c r="A80" s="115"/>
      <c r="B80" s="118"/>
      <c r="C80" s="34" t="s">
        <v>96</v>
      </c>
      <c r="D80" s="178"/>
      <c r="E80" s="121"/>
      <c r="F80" s="171"/>
      <c r="G80" s="171"/>
      <c r="H80" s="171"/>
      <c r="I80" s="112"/>
      <c r="J80" s="43"/>
      <c r="K80" s="40"/>
    </row>
    <row r="81" spans="1:11" x14ac:dyDescent="0.2">
      <c r="A81" s="113" t="s">
        <v>58</v>
      </c>
      <c r="B81" s="116" t="s">
        <v>95</v>
      </c>
      <c r="C81" s="34" t="s">
        <v>96</v>
      </c>
      <c r="D81" s="176" t="s">
        <v>5</v>
      </c>
      <c r="E81" s="119"/>
      <c r="F81" s="169" t="str">
        <f t="shared" ref="F81" si="12">IFERROR(ROUND(AVERAGE(K81:K85),2),"0")</f>
        <v>0</v>
      </c>
      <c r="G81" s="169">
        <f>ROUND(E81*F81,2)</f>
        <v>0</v>
      </c>
      <c r="H81" s="169">
        <f>ROUND(G81*$D$7,2)</f>
        <v>0</v>
      </c>
      <c r="I81" s="110"/>
      <c r="J81" s="43"/>
      <c r="K81" s="40"/>
    </row>
    <row r="82" spans="1:11" x14ac:dyDescent="0.2">
      <c r="A82" s="114"/>
      <c r="B82" s="117"/>
      <c r="C82" s="34" t="s">
        <v>96</v>
      </c>
      <c r="D82" s="177"/>
      <c r="E82" s="120"/>
      <c r="F82" s="170"/>
      <c r="G82" s="170"/>
      <c r="H82" s="170"/>
      <c r="I82" s="111"/>
      <c r="J82" s="43"/>
      <c r="K82" s="40"/>
    </row>
    <row r="83" spans="1:11" x14ac:dyDescent="0.2">
      <c r="A83" s="114"/>
      <c r="B83" s="117"/>
      <c r="C83" s="34" t="s">
        <v>96</v>
      </c>
      <c r="D83" s="177"/>
      <c r="E83" s="120"/>
      <c r="F83" s="170"/>
      <c r="G83" s="170"/>
      <c r="H83" s="170"/>
      <c r="I83" s="111"/>
      <c r="J83" s="43"/>
      <c r="K83" s="40"/>
    </row>
    <row r="84" spans="1:11" x14ac:dyDescent="0.2">
      <c r="A84" s="114"/>
      <c r="B84" s="117"/>
      <c r="C84" s="34" t="s">
        <v>96</v>
      </c>
      <c r="D84" s="177"/>
      <c r="E84" s="120"/>
      <c r="F84" s="170"/>
      <c r="G84" s="170"/>
      <c r="H84" s="170"/>
      <c r="I84" s="111"/>
      <c r="J84" s="43"/>
      <c r="K84" s="40"/>
    </row>
    <row r="85" spans="1:11" x14ac:dyDescent="0.2">
      <c r="A85" s="115"/>
      <c r="B85" s="118"/>
      <c r="C85" s="34" t="s">
        <v>96</v>
      </c>
      <c r="D85" s="178"/>
      <c r="E85" s="121"/>
      <c r="F85" s="171"/>
      <c r="G85" s="171"/>
      <c r="H85" s="171"/>
      <c r="I85" s="112"/>
      <c r="J85" s="43"/>
      <c r="K85" s="40"/>
    </row>
    <row r="86" spans="1:11" x14ac:dyDescent="0.2">
      <c r="A86" s="113" t="s">
        <v>59</v>
      </c>
      <c r="B86" s="116" t="s">
        <v>95</v>
      </c>
      <c r="C86" s="34" t="s">
        <v>96</v>
      </c>
      <c r="D86" s="176" t="s">
        <v>5</v>
      </c>
      <c r="E86" s="119"/>
      <c r="F86" s="169" t="str">
        <f t="shared" ref="F86" si="13">IFERROR(ROUND(AVERAGE(K86:K90),2),"0")</f>
        <v>0</v>
      </c>
      <c r="G86" s="169">
        <f>ROUND(E86*F86,2)</f>
        <v>0</v>
      </c>
      <c r="H86" s="169">
        <f>ROUND(G86*$D$7,2)</f>
        <v>0</v>
      </c>
      <c r="I86" s="110"/>
      <c r="J86" s="43"/>
      <c r="K86" s="40"/>
    </row>
    <row r="87" spans="1:11" x14ac:dyDescent="0.2">
      <c r="A87" s="114"/>
      <c r="B87" s="117"/>
      <c r="C87" s="34" t="s">
        <v>96</v>
      </c>
      <c r="D87" s="177"/>
      <c r="E87" s="120"/>
      <c r="F87" s="170"/>
      <c r="G87" s="170"/>
      <c r="H87" s="170"/>
      <c r="I87" s="111"/>
      <c r="J87" s="43"/>
      <c r="K87" s="40"/>
    </row>
    <row r="88" spans="1:11" x14ac:dyDescent="0.2">
      <c r="A88" s="114"/>
      <c r="B88" s="117"/>
      <c r="C88" s="34" t="s">
        <v>96</v>
      </c>
      <c r="D88" s="177"/>
      <c r="E88" s="120"/>
      <c r="F88" s="170"/>
      <c r="G88" s="170"/>
      <c r="H88" s="170"/>
      <c r="I88" s="111"/>
      <c r="J88" s="43"/>
      <c r="K88" s="40"/>
    </row>
    <row r="89" spans="1:11" x14ac:dyDescent="0.2">
      <c r="A89" s="114"/>
      <c r="B89" s="117"/>
      <c r="C89" s="34" t="s">
        <v>96</v>
      </c>
      <c r="D89" s="177"/>
      <c r="E89" s="120"/>
      <c r="F89" s="170"/>
      <c r="G89" s="170"/>
      <c r="H89" s="170"/>
      <c r="I89" s="111"/>
      <c r="J89" s="43"/>
      <c r="K89" s="40"/>
    </row>
    <row r="90" spans="1:11" x14ac:dyDescent="0.2">
      <c r="A90" s="115"/>
      <c r="B90" s="118"/>
      <c r="C90" s="34" t="s">
        <v>96</v>
      </c>
      <c r="D90" s="178"/>
      <c r="E90" s="121"/>
      <c r="F90" s="171"/>
      <c r="G90" s="171"/>
      <c r="H90" s="171"/>
      <c r="I90" s="112"/>
      <c r="J90" s="43"/>
      <c r="K90" s="40"/>
    </row>
    <row r="91" spans="1:11" x14ac:dyDescent="0.2">
      <c r="A91" s="113" t="s">
        <v>60</v>
      </c>
      <c r="B91" s="116" t="s">
        <v>95</v>
      </c>
      <c r="C91" s="34" t="s">
        <v>96</v>
      </c>
      <c r="D91" s="176" t="s">
        <v>5</v>
      </c>
      <c r="E91" s="119"/>
      <c r="F91" s="169" t="str">
        <f t="shared" ref="F91" si="14">IFERROR(ROUND(AVERAGE(K91:K95),2),"0")</f>
        <v>0</v>
      </c>
      <c r="G91" s="169">
        <f>ROUND(E91*F91,2)</f>
        <v>0</v>
      </c>
      <c r="H91" s="169">
        <f>ROUND(G91*$D$7,2)</f>
        <v>0</v>
      </c>
      <c r="I91" s="110"/>
      <c r="J91" s="43"/>
      <c r="K91" s="40"/>
    </row>
    <row r="92" spans="1:11" x14ac:dyDescent="0.2">
      <c r="A92" s="114"/>
      <c r="B92" s="117"/>
      <c r="C92" s="34" t="s">
        <v>96</v>
      </c>
      <c r="D92" s="177"/>
      <c r="E92" s="120"/>
      <c r="F92" s="170"/>
      <c r="G92" s="170"/>
      <c r="H92" s="170"/>
      <c r="I92" s="111"/>
      <c r="J92" s="43"/>
      <c r="K92" s="40"/>
    </row>
    <row r="93" spans="1:11" x14ac:dyDescent="0.2">
      <c r="A93" s="114"/>
      <c r="B93" s="117"/>
      <c r="C93" s="34" t="s">
        <v>96</v>
      </c>
      <c r="D93" s="177"/>
      <c r="E93" s="120"/>
      <c r="F93" s="170"/>
      <c r="G93" s="170"/>
      <c r="H93" s="170"/>
      <c r="I93" s="111"/>
      <c r="J93" s="43"/>
      <c r="K93" s="40"/>
    </row>
    <row r="94" spans="1:11" x14ac:dyDescent="0.2">
      <c r="A94" s="114"/>
      <c r="B94" s="117"/>
      <c r="C94" s="34" t="s">
        <v>96</v>
      </c>
      <c r="D94" s="177"/>
      <c r="E94" s="120"/>
      <c r="F94" s="170"/>
      <c r="G94" s="170"/>
      <c r="H94" s="170"/>
      <c r="I94" s="111"/>
      <c r="J94" s="43"/>
      <c r="K94" s="40"/>
    </row>
    <row r="95" spans="1:11" x14ac:dyDescent="0.2">
      <c r="A95" s="115"/>
      <c r="B95" s="118"/>
      <c r="C95" s="34" t="s">
        <v>96</v>
      </c>
      <c r="D95" s="178"/>
      <c r="E95" s="121"/>
      <c r="F95" s="171"/>
      <c r="G95" s="171"/>
      <c r="H95" s="171"/>
      <c r="I95" s="112"/>
      <c r="J95" s="43"/>
      <c r="K95" s="40"/>
    </row>
    <row r="96" spans="1:11" x14ac:dyDescent="0.2">
      <c r="A96" s="113" t="s">
        <v>61</v>
      </c>
      <c r="B96" s="116" t="s">
        <v>95</v>
      </c>
      <c r="C96" s="34" t="s">
        <v>96</v>
      </c>
      <c r="D96" s="176" t="s">
        <v>5</v>
      </c>
      <c r="E96" s="119"/>
      <c r="F96" s="169" t="str">
        <f t="shared" ref="F96" si="15">IFERROR(ROUND(AVERAGE(K96:K100),2),"0")</f>
        <v>0</v>
      </c>
      <c r="G96" s="169">
        <f>ROUND(E96*F96,2)</f>
        <v>0</v>
      </c>
      <c r="H96" s="169">
        <f>ROUND(G96*$D$7,2)</f>
        <v>0</v>
      </c>
      <c r="I96" s="110"/>
      <c r="J96" s="43"/>
      <c r="K96" s="40"/>
    </row>
    <row r="97" spans="1:11" x14ac:dyDescent="0.2">
      <c r="A97" s="114"/>
      <c r="B97" s="117"/>
      <c r="C97" s="34" t="s">
        <v>96</v>
      </c>
      <c r="D97" s="177"/>
      <c r="E97" s="120"/>
      <c r="F97" s="170"/>
      <c r="G97" s="170"/>
      <c r="H97" s="170"/>
      <c r="I97" s="111"/>
      <c r="J97" s="43"/>
      <c r="K97" s="40"/>
    </row>
    <row r="98" spans="1:11" x14ac:dyDescent="0.2">
      <c r="A98" s="114"/>
      <c r="B98" s="117"/>
      <c r="C98" s="34" t="s">
        <v>96</v>
      </c>
      <c r="D98" s="177"/>
      <c r="E98" s="120"/>
      <c r="F98" s="170"/>
      <c r="G98" s="170"/>
      <c r="H98" s="170"/>
      <c r="I98" s="111"/>
      <c r="J98" s="43"/>
      <c r="K98" s="40"/>
    </row>
    <row r="99" spans="1:11" x14ac:dyDescent="0.2">
      <c r="A99" s="114"/>
      <c r="B99" s="117"/>
      <c r="C99" s="34" t="s">
        <v>96</v>
      </c>
      <c r="D99" s="177"/>
      <c r="E99" s="120"/>
      <c r="F99" s="170"/>
      <c r="G99" s="170"/>
      <c r="H99" s="170"/>
      <c r="I99" s="111"/>
      <c r="J99" s="43"/>
      <c r="K99" s="40"/>
    </row>
    <row r="100" spans="1:11" x14ac:dyDescent="0.2">
      <c r="A100" s="115"/>
      <c r="B100" s="118"/>
      <c r="C100" s="34" t="s">
        <v>96</v>
      </c>
      <c r="D100" s="178"/>
      <c r="E100" s="121"/>
      <c r="F100" s="171"/>
      <c r="G100" s="171"/>
      <c r="H100" s="171"/>
      <c r="I100" s="112"/>
      <c r="J100" s="43"/>
      <c r="K100" s="40"/>
    </row>
    <row r="101" spans="1:11" x14ac:dyDescent="0.2">
      <c r="A101" s="113" t="s">
        <v>62</v>
      </c>
      <c r="B101" s="116" t="s">
        <v>95</v>
      </c>
      <c r="C101" s="34" t="s">
        <v>96</v>
      </c>
      <c r="D101" s="176" t="s">
        <v>5</v>
      </c>
      <c r="E101" s="119"/>
      <c r="F101" s="169" t="str">
        <f t="shared" ref="F101" si="16">IFERROR(ROUND(AVERAGE(K101:K105),2),"0")</f>
        <v>0</v>
      </c>
      <c r="G101" s="169">
        <f>ROUND(E101*F101,2)</f>
        <v>0</v>
      </c>
      <c r="H101" s="169">
        <f>ROUND(G101*$D$7,2)</f>
        <v>0</v>
      </c>
      <c r="I101" s="110"/>
      <c r="J101" s="43"/>
      <c r="K101" s="40"/>
    </row>
    <row r="102" spans="1:11" x14ac:dyDescent="0.2">
      <c r="A102" s="114"/>
      <c r="B102" s="117"/>
      <c r="C102" s="34" t="s">
        <v>96</v>
      </c>
      <c r="D102" s="177"/>
      <c r="E102" s="120"/>
      <c r="F102" s="170"/>
      <c r="G102" s="170"/>
      <c r="H102" s="170"/>
      <c r="I102" s="111"/>
      <c r="J102" s="43"/>
      <c r="K102" s="40"/>
    </row>
    <row r="103" spans="1:11" x14ac:dyDescent="0.2">
      <c r="A103" s="114"/>
      <c r="B103" s="117"/>
      <c r="C103" s="34" t="s">
        <v>96</v>
      </c>
      <c r="D103" s="177"/>
      <c r="E103" s="120"/>
      <c r="F103" s="170"/>
      <c r="G103" s="170"/>
      <c r="H103" s="170"/>
      <c r="I103" s="111"/>
      <c r="J103" s="43"/>
      <c r="K103" s="40"/>
    </row>
    <row r="104" spans="1:11" x14ac:dyDescent="0.2">
      <c r="A104" s="114"/>
      <c r="B104" s="117"/>
      <c r="C104" s="34" t="s">
        <v>96</v>
      </c>
      <c r="D104" s="177"/>
      <c r="E104" s="120"/>
      <c r="F104" s="170"/>
      <c r="G104" s="170"/>
      <c r="H104" s="170"/>
      <c r="I104" s="111"/>
      <c r="J104" s="43"/>
      <c r="K104" s="40"/>
    </row>
    <row r="105" spans="1:11" x14ac:dyDescent="0.2">
      <c r="A105" s="115"/>
      <c r="B105" s="118"/>
      <c r="C105" s="34" t="s">
        <v>96</v>
      </c>
      <c r="D105" s="178"/>
      <c r="E105" s="121"/>
      <c r="F105" s="171"/>
      <c r="G105" s="171"/>
      <c r="H105" s="171"/>
      <c r="I105" s="112"/>
      <c r="J105" s="43"/>
      <c r="K105" s="40"/>
    </row>
    <row r="106" spans="1:11" x14ac:dyDescent="0.2">
      <c r="A106" s="113" t="s">
        <v>63</v>
      </c>
      <c r="B106" s="116" t="s">
        <v>95</v>
      </c>
      <c r="C106" s="34" t="s">
        <v>96</v>
      </c>
      <c r="D106" s="176" t="s">
        <v>5</v>
      </c>
      <c r="E106" s="119"/>
      <c r="F106" s="169" t="str">
        <f t="shared" ref="F106" si="17">IFERROR(ROUND(AVERAGE(K106:K110),2),"0")</f>
        <v>0</v>
      </c>
      <c r="G106" s="169">
        <f>ROUND(E106*F106,2)</f>
        <v>0</v>
      </c>
      <c r="H106" s="169">
        <f>ROUND(G106*$D$7,2)</f>
        <v>0</v>
      </c>
      <c r="I106" s="110"/>
      <c r="J106" s="43"/>
      <c r="K106" s="40"/>
    </row>
    <row r="107" spans="1:11" x14ac:dyDescent="0.2">
      <c r="A107" s="114"/>
      <c r="B107" s="117"/>
      <c r="C107" s="34" t="s">
        <v>96</v>
      </c>
      <c r="D107" s="177"/>
      <c r="E107" s="120"/>
      <c r="F107" s="170"/>
      <c r="G107" s="170"/>
      <c r="H107" s="170"/>
      <c r="I107" s="111"/>
      <c r="J107" s="43"/>
      <c r="K107" s="40"/>
    </row>
    <row r="108" spans="1:11" x14ac:dyDescent="0.2">
      <c r="A108" s="114"/>
      <c r="B108" s="117"/>
      <c r="C108" s="34" t="s">
        <v>96</v>
      </c>
      <c r="D108" s="177"/>
      <c r="E108" s="120"/>
      <c r="F108" s="170"/>
      <c r="G108" s="170"/>
      <c r="H108" s="170"/>
      <c r="I108" s="111"/>
      <c r="J108" s="43"/>
      <c r="K108" s="40"/>
    </row>
    <row r="109" spans="1:11" x14ac:dyDescent="0.2">
      <c r="A109" s="114"/>
      <c r="B109" s="117"/>
      <c r="C109" s="34" t="s">
        <v>96</v>
      </c>
      <c r="D109" s="177"/>
      <c r="E109" s="120"/>
      <c r="F109" s="170"/>
      <c r="G109" s="170"/>
      <c r="H109" s="170"/>
      <c r="I109" s="111"/>
      <c r="J109" s="43"/>
      <c r="K109" s="40"/>
    </row>
    <row r="110" spans="1:11" x14ac:dyDescent="0.2">
      <c r="A110" s="115"/>
      <c r="B110" s="118"/>
      <c r="C110" s="34" t="s">
        <v>96</v>
      </c>
      <c r="D110" s="178"/>
      <c r="E110" s="121"/>
      <c r="F110" s="171"/>
      <c r="G110" s="171"/>
      <c r="H110" s="171"/>
      <c r="I110" s="112"/>
      <c r="J110" s="43"/>
      <c r="K110" s="40"/>
    </row>
    <row r="111" spans="1:11" x14ac:dyDescent="0.2">
      <c r="A111" s="113" t="s">
        <v>64</v>
      </c>
      <c r="B111" s="116" t="s">
        <v>95</v>
      </c>
      <c r="C111" s="34" t="s">
        <v>96</v>
      </c>
      <c r="D111" s="176" t="s">
        <v>5</v>
      </c>
      <c r="E111" s="119"/>
      <c r="F111" s="169" t="str">
        <f t="shared" ref="F111" si="18">IFERROR(ROUND(AVERAGE(K111:K115),2),"0")</f>
        <v>0</v>
      </c>
      <c r="G111" s="169">
        <f>ROUND(E111*F111,2)</f>
        <v>0</v>
      </c>
      <c r="H111" s="169">
        <f>ROUND(G111*$D$7,2)</f>
        <v>0</v>
      </c>
      <c r="I111" s="110"/>
      <c r="J111" s="43"/>
      <c r="K111" s="40"/>
    </row>
    <row r="112" spans="1:11" x14ac:dyDescent="0.2">
      <c r="A112" s="114"/>
      <c r="B112" s="117"/>
      <c r="C112" s="34" t="s">
        <v>96</v>
      </c>
      <c r="D112" s="177"/>
      <c r="E112" s="120"/>
      <c r="F112" s="170"/>
      <c r="G112" s="170"/>
      <c r="H112" s="170"/>
      <c r="I112" s="111"/>
      <c r="J112" s="43"/>
      <c r="K112" s="40"/>
    </row>
    <row r="113" spans="1:11" x14ac:dyDescent="0.2">
      <c r="A113" s="114"/>
      <c r="B113" s="117"/>
      <c r="C113" s="34" t="s">
        <v>96</v>
      </c>
      <c r="D113" s="177"/>
      <c r="E113" s="120"/>
      <c r="F113" s="170"/>
      <c r="G113" s="170"/>
      <c r="H113" s="170"/>
      <c r="I113" s="111"/>
      <c r="J113" s="43"/>
      <c r="K113" s="40"/>
    </row>
    <row r="114" spans="1:11" x14ac:dyDescent="0.2">
      <c r="A114" s="114"/>
      <c r="B114" s="117"/>
      <c r="C114" s="34" t="s">
        <v>96</v>
      </c>
      <c r="D114" s="177"/>
      <c r="E114" s="120"/>
      <c r="F114" s="170"/>
      <c r="G114" s="170"/>
      <c r="H114" s="170"/>
      <c r="I114" s="111"/>
      <c r="J114" s="43"/>
      <c r="K114" s="40"/>
    </row>
    <row r="115" spans="1:11" x14ac:dyDescent="0.2">
      <c r="A115" s="115"/>
      <c r="B115" s="118"/>
      <c r="C115" s="34" t="s">
        <v>96</v>
      </c>
      <c r="D115" s="178"/>
      <c r="E115" s="121"/>
      <c r="F115" s="171"/>
      <c r="G115" s="171"/>
      <c r="H115" s="171"/>
      <c r="I115" s="112"/>
      <c r="J115" s="43"/>
      <c r="K115" s="40"/>
    </row>
    <row r="116" spans="1:11" ht="12.75" customHeight="1" x14ac:dyDescent="0.2">
      <c r="A116" s="35" t="s">
        <v>65</v>
      </c>
      <c r="B116" s="123" t="s">
        <v>78</v>
      </c>
      <c r="C116" s="124"/>
      <c r="D116" s="124"/>
      <c r="E116" s="124"/>
      <c r="F116" s="125"/>
      <c r="G116" s="161">
        <f>SUM(G117,G124,G131,G138,G145,G152,G159,G166,G173,G180)</f>
        <v>0</v>
      </c>
      <c r="H116" s="161">
        <f>SUM(H117,H124,H131,H138,H145,H152,H159,H166,H173,H180)</f>
        <v>0</v>
      </c>
      <c r="I116" s="42"/>
      <c r="J116" s="29"/>
    </row>
    <row r="117" spans="1:11" ht="12.75" customHeight="1" x14ac:dyDescent="0.2">
      <c r="A117" s="107" t="s">
        <v>66</v>
      </c>
      <c r="B117" s="104" t="s">
        <v>119</v>
      </c>
      <c r="C117" s="179" t="s">
        <v>120</v>
      </c>
      <c r="D117" s="181"/>
      <c r="E117" s="182"/>
      <c r="F117" s="174"/>
      <c r="G117" s="172">
        <f>SUM(G118:G123)</f>
        <v>0</v>
      </c>
      <c r="H117" s="172">
        <f>ROUND(G117*$D$7,2)</f>
        <v>0</v>
      </c>
      <c r="I117" s="104"/>
    </row>
    <row r="118" spans="1:11" x14ac:dyDescent="0.2">
      <c r="A118" s="108"/>
      <c r="B118" s="105"/>
      <c r="C118" s="180" t="s">
        <v>121</v>
      </c>
      <c r="D118" s="44"/>
      <c r="E118" s="45"/>
      <c r="F118" s="40"/>
      <c r="G118" s="174">
        <f t="shared" ref="G118:G123" si="19">ROUND(E118*F118,2)</f>
        <v>0</v>
      </c>
      <c r="H118" s="46"/>
      <c r="I118" s="105"/>
    </row>
    <row r="119" spans="1:11" ht="13.5" customHeight="1" x14ac:dyDescent="0.2">
      <c r="A119" s="108"/>
      <c r="B119" s="105"/>
      <c r="C119" s="180" t="s">
        <v>122</v>
      </c>
      <c r="D119" s="44"/>
      <c r="E119" s="45"/>
      <c r="F119" s="40"/>
      <c r="G119" s="174">
        <f t="shared" si="19"/>
        <v>0</v>
      </c>
      <c r="H119" s="46"/>
      <c r="I119" s="105"/>
    </row>
    <row r="120" spans="1:11" x14ac:dyDescent="0.2">
      <c r="A120" s="108"/>
      <c r="B120" s="105"/>
      <c r="C120" s="180" t="s">
        <v>123</v>
      </c>
      <c r="D120" s="44"/>
      <c r="E120" s="45"/>
      <c r="F120" s="40"/>
      <c r="G120" s="174">
        <f t="shared" si="19"/>
        <v>0</v>
      </c>
      <c r="H120" s="46"/>
      <c r="I120" s="105"/>
    </row>
    <row r="121" spans="1:11" x14ac:dyDescent="0.2">
      <c r="A121" s="108"/>
      <c r="B121" s="105"/>
      <c r="C121" s="180" t="s">
        <v>124</v>
      </c>
      <c r="D121" s="44"/>
      <c r="E121" s="45"/>
      <c r="F121" s="40"/>
      <c r="G121" s="174">
        <f t="shared" si="19"/>
        <v>0</v>
      </c>
      <c r="H121" s="46"/>
      <c r="I121" s="105"/>
    </row>
    <row r="122" spans="1:11" x14ac:dyDescent="0.2">
      <c r="A122" s="108"/>
      <c r="B122" s="105"/>
      <c r="C122" s="46" t="s">
        <v>125</v>
      </c>
      <c r="D122" s="44"/>
      <c r="E122" s="45"/>
      <c r="F122" s="40"/>
      <c r="G122" s="174">
        <f t="shared" si="19"/>
        <v>0</v>
      </c>
      <c r="H122" s="46"/>
      <c r="I122" s="105"/>
    </row>
    <row r="123" spans="1:11" x14ac:dyDescent="0.2">
      <c r="A123" s="109"/>
      <c r="B123" s="106"/>
      <c r="C123" s="46" t="s">
        <v>125</v>
      </c>
      <c r="D123" s="44"/>
      <c r="E123" s="45"/>
      <c r="F123" s="40"/>
      <c r="G123" s="174">
        <f t="shared" si="19"/>
        <v>0</v>
      </c>
      <c r="H123" s="46"/>
      <c r="I123" s="106"/>
    </row>
    <row r="124" spans="1:11" ht="12.75" customHeight="1" x14ac:dyDescent="0.2">
      <c r="A124" s="107" t="s">
        <v>67</v>
      </c>
      <c r="B124" s="104" t="s">
        <v>119</v>
      </c>
      <c r="C124" s="179" t="s">
        <v>120</v>
      </c>
      <c r="D124" s="181"/>
      <c r="E124" s="182"/>
      <c r="F124" s="174"/>
      <c r="G124" s="172">
        <f>SUM(G125:G130)</f>
        <v>0</v>
      </c>
      <c r="H124" s="172">
        <f>ROUND(G124*$D$7,2)</f>
        <v>0</v>
      </c>
      <c r="I124" s="104"/>
    </row>
    <row r="125" spans="1:11" x14ac:dyDescent="0.2">
      <c r="A125" s="108"/>
      <c r="B125" s="105"/>
      <c r="C125" s="180" t="s">
        <v>121</v>
      </c>
      <c r="D125" s="44"/>
      <c r="E125" s="45"/>
      <c r="F125" s="40"/>
      <c r="G125" s="174">
        <f t="shared" ref="G125:G130" si="20">ROUND(E125*F125,2)</f>
        <v>0</v>
      </c>
      <c r="H125" s="46"/>
      <c r="I125" s="105"/>
    </row>
    <row r="126" spans="1:11" x14ac:dyDescent="0.2">
      <c r="A126" s="108"/>
      <c r="B126" s="105"/>
      <c r="C126" s="180" t="s">
        <v>122</v>
      </c>
      <c r="D126" s="44"/>
      <c r="E126" s="45"/>
      <c r="F126" s="40"/>
      <c r="G126" s="174">
        <f t="shared" si="20"/>
        <v>0</v>
      </c>
      <c r="H126" s="46"/>
      <c r="I126" s="105"/>
    </row>
    <row r="127" spans="1:11" x14ac:dyDescent="0.2">
      <c r="A127" s="108"/>
      <c r="B127" s="105"/>
      <c r="C127" s="180" t="s">
        <v>123</v>
      </c>
      <c r="D127" s="44"/>
      <c r="E127" s="45"/>
      <c r="F127" s="40"/>
      <c r="G127" s="174">
        <f t="shared" si="20"/>
        <v>0</v>
      </c>
      <c r="H127" s="46"/>
      <c r="I127" s="105"/>
    </row>
    <row r="128" spans="1:11" x14ac:dyDescent="0.2">
      <c r="A128" s="108"/>
      <c r="B128" s="105"/>
      <c r="C128" s="180" t="s">
        <v>124</v>
      </c>
      <c r="D128" s="44"/>
      <c r="E128" s="45"/>
      <c r="F128" s="40"/>
      <c r="G128" s="174">
        <f t="shared" si="20"/>
        <v>0</v>
      </c>
      <c r="H128" s="46"/>
      <c r="I128" s="105"/>
    </row>
    <row r="129" spans="1:9" x14ac:dyDescent="0.2">
      <c r="A129" s="108"/>
      <c r="B129" s="105"/>
      <c r="C129" s="46" t="s">
        <v>125</v>
      </c>
      <c r="D129" s="44"/>
      <c r="E129" s="45"/>
      <c r="F129" s="40"/>
      <c r="G129" s="174">
        <f t="shared" si="20"/>
        <v>0</v>
      </c>
      <c r="H129" s="46"/>
      <c r="I129" s="105"/>
    </row>
    <row r="130" spans="1:9" x14ac:dyDescent="0.2">
      <c r="A130" s="109"/>
      <c r="B130" s="106"/>
      <c r="C130" s="46" t="s">
        <v>125</v>
      </c>
      <c r="D130" s="44"/>
      <c r="E130" s="45"/>
      <c r="F130" s="40"/>
      <c r="G130" s="174">
        <f t="shared" si="20"/>
        <v>0</v>
      </c>
      <c r="H130" s="46"/>
      <c r="I130" s="106"/>
    </row>
    <row r="131" spans="1:9" ht="12.75" customHeight="1" x14ac:dyDescent="0.2">
      <c r="A131" s="107" t="s">
        <v>68</v>
      </c>
      <c r="B131" s="104" t="s">
        <v>119</v>
      </c>
      <c r="C131" s="179" t="s">
        <v>120</v>
      </c>
      <c r="D131" s="181"/>
      <c r="E131" s="182"/>
      <c r="F131" s="174"/>
      <c r="G131" s="172">
        <f>SUM(G132:G137)</f>
        <v>0</v>
      </c>
      <c r="H131" s="172">
        <f>ROUND(G131*$D$7,2)</f>
        <v>0</v>
      </c>
      <c r="I131" s="104"/>
    </row>
    <row r="132" spans="1:9" x14ac:dyDescent="0.2">
      <c r="A132" s="108"/>
      <c r="B132" s="105"/>
      <c r="C132" s="180" t="s">
        <v>121</v>
      </c>
      <c r="D132" s="44"/>
      <c r="E132" s="45"/>
      <c r="F132" s="40"/>
      <c r="G132" s="174">
        <f t="shared" ref="G132:G137" si="21">ROUND(E132*F132,2)</f>
        <v>0</v>
      </c>
      <c r="H132" s="46"/>
      <c r="I132" s="105"/>
    </row>
    <row r="133" spans="1:9" x14ac:dyDescent="0.2">
      <c r="A133" s="108"/>
      <c r="B133" s="105"/>
      <c r="C133" s="180" t="s">
        <v>122</v>
      </c>
      <c r="D133" s="44"/>
      <c r="E133" s="45"/>
      <c r="F133" s="40"/>
      <c r="G133" s="174">
        <f t="shared" si="21"/>
        <v>0</v>
      </c>
      <c r="H133" s="46"/>
      <c r="I133" s="105"/>
    </row>
    <row r="134" spans="1:9" x14ac:dyDescent="0.2">
      <c r="A134" s="108"/>
      <c r="B134" s="105"/>
      <c r="C134" s="180" t="s">
        <v>123</v>
      </c>
      <c r="D134" s="44"/>
      <c r="E134" s="45"/>
      <c r="F134" s="40"/>
      <c r="G134" s="174">
        <f t="shared" si="21"/>
        <v>0</v>
      </c>
      <c r="H134" s="46"/>
      <c r="I134" s="105"/>
    </row>
    <row r="135" spans="1:9" x14ac:dyDescent="0.2">
      <c r="A135" s="108"/>
      <c r="B135" s="105"/>
      <c r="C135" s="180" t="s">
        <v>124</v>
      </c>
      <c r="D135" s="44"/>
      <c r="E135" s="45"/>
      <c r="F135" s="40"/>
      <c r="G135" s="174">
        <f t="shared" si="21"/>
        <v>0</v>
      </c>
      <c r="H135" s="46"/>
      <c r="I135" s="105"/>
    </row>
    <row r="136" spans="1:9" x14ac:dyDescent="0.2">
      <c r="A136" s="108"/>
      <c r="B136" s="105"/>
      <c r="C136" s="46" t="s">
        <v>125</v>
      </c>
      <c r="D136" s="44"/>
      <c r="E136" s="45"/>
      <c r="F136" s="40"/>
      <c r="G136" s="174">
        <f t="shared" si="21"/>
        <v>0</v>
      </c>
      <c r="H136" s="46"/>
      <c r="I136" s="105"/>
    </row>
    <row r="137" spans="1:9" x14ac:dyDescent="0.2">
      <c r="A137" s="109"/>
      <c r="B137" s="106"/>
      <c r="C137" s="46" t="s">
        <v>125</v>
      </c>
      <c r="D137" s="44"/>
      <c r="E137" s="45"/>
      <c r="F137" s="40"/>
      <c r="G137" s="174">
        <f t="shared" si="21"/>
        <v>0</v>
      </c>
      <c r="H137" s="46"/>
      <c r="I137" s="106"/>
    </row>
    <row r="138" spans="1:9" ht="12.75" customHeight="1" x14ac:dyDescent="0.2">
      <c r="A138" s="107" t="s">
        <v>69</v>
      </c>
      <c r="B138" s="104" t="s">
        <v>119</v>
      </c>
      <c r="C138" s="179" t="s">
        <v>120</v>
      </c>
      <c r="D138" s="181"/>
      <c r="E138" s="182"/>
      <c r="F138" s="174"/>
      <c r="G138" s="172">
        <f>SUM(G139:G144)</f>
        <v>0</v>
      </c>
      <c r="H138" s="172">
        <f>ROUND(G138*$D$7,2)</f>
        <v>0</v>
      </c>
      <c r="I138" s="104"/>
    </row>
    <row r="139" spans="1:9" ht="12.75" customHeight="1" x14ac:dyDescent="0.2">
      <c r="A139" s="108"/>
      <c r="B139" s="105"/>
      <c r="C139" s="180" t="s">
        <v>121</v>
      </c>
      <c r="D139" s="44"/>
      <c r="E139" s="45"/>
      <c r="F139" s="40"/>
      <c r="G139" s="174">
        <f t="shared" ref="G139:G144" si="22">ROUND(E139*F139,2)</f>
        <v>0</v>
      </c>
      <c r="H139" s="46"/>
      <c r="I139" s="105"/>
    </row>
    <row r="140" spans="1:9" ht="12.75" customHeight="1" x14ac:dyDescent="0.2">
      <c r="A140" s="108"/>
      <c r="B140" s="105"/>
      <c r="C140" s="180" t="s">
        <v>122</v>
      </c>
      <c r="D140" s="44"/>
      <c r="E140" s="45"/>
      <c r="F140" s="40"/>
      <c r="G140" s="174">
        <f t="shared" si="22"/>
        <v>0</v>
      </c>
      <c r="H140" s="46"/>
      <c r="I140" s="105"/>
    </row>
    <row r="141" spans="1:9" ht="12.75" customHeight="1" x14ac:dyDescent="0.2">
      <c r="A141" s="108"/>
      <c r="B141" s="105"/>
      <c r="C141" s="180" t="s">
        <v>123</v>
      </c>
      <c r="D141" s="44"/>
      <c r="E141" s="45"/>
      <c r="F141" s="40"/>
      <c r="G141" s="174">
        <f t="shared" si="22"/>
        <v>0</v>
      </c>
      <c r="H141" s="46"/>
      <c r="I141" s="105"/>
    </row>
    <row r="142" spans="1:9" ht="12.75" customHeight="1" x14ac:dyDescent="0.2">
      <c r="A142" s="108"/>
      <c r="B142" s="105"/>
      <c r="C142" s="180" t="s">
        <v>124</v>
      </c>
      <c r="D142" s="44"/>
      <c r="E142" s="45"/>
      <c r="F142" s="40"/>
      <c r="G142" s="174">
        <f t="shared" si="22"/>
        <v>0</v>
      </c>
      <c r="H142" s="46"/>
      <c r="I142" s="105"/>
    </row>
    <row r="143" spans="1:9" ht="12.75" customHeight="1" x14ac:dyDescent="0.2">
      <c r="A143" s="108"/>
      <c r="B143" s="105"/>
      <c r="C143" s="46" t="s">
        <v>125</v>
      </c>
      <c r="D143" s="44"/>
      <c r="E143" s="45"/>
      <c r="F143" s="40"/>
      <c r="G143" s="174">
        <f t="shared" si="22"/>
        <v>0</v>
      </c>
      <c r="H143" s="46"/>
      <c r="I143" s="105"/>
    </row>
    <row r="144" spans="1:9" ht="12.75" customHeight="1" x14ac:dyDescent="0.2">
      <c r="A144" s="109"/>
      <c r="B144" s="106"/>
      <c r="C144" s="46" t="s">
        <v>125</v>
      </c>
      <c r="D144" s="44"/>
      <c r="E144" s="45"/>
      <c r="F144" s="40"/>
      <c r="G144" s="174">
        <f t="shared" si="22"/>
        <v>0</v>
      </c>
      <c r="H144" s="46"/>
      <c r="I144" s="106"/>
    </row>
    <row r="145" spans="1:19" ht="12.75" customHeight="1" x14ac:dyDescent="0.2">
      <c r="A145" s="107" t="s">
        <v>70</v>
      </c>
      <c r="B145" s="104" t="s">
        <v>119</v>
      </c>
      <c r="C145" s="179" t="s">
        <v>120</v>
      </c>
      <c r="D145" s="181"/>
      <c r="E145" s="182"/>
      <c r="F145" s="174"/>
      <c r="G145" s="172">
        <f>SUM(G146:G151)</f>
        <v>0</v>
      </c>
      <c r="H145" s="172">
        <f>ROUND(G145*$D$7,2)</f>
        <v>0</v>
      </c>
      <c r="I145" s="104"/>
    </row>
    <row r="146" spans="1:19" ht="12.75" customHeight="1" x14ac:dyDescent="0.2">
      <c r="A146" s="108"/>
      <c r="B146" s="105"/>
      <c r="C146" s="180" t="s">
        <v>121</v>
      </c>
      <c r="D146" s="44"/>
      <c r="E146" s="45"/>
      <c r="F146" s="40"/>
      <c r="G146" s="174">
        <f t="shared" ref="G146:G151" si="23">ROUND(E146*F146,2)</f>
        <v>0</v>
      </c>
      <c r="H146" s="46"/>
      <c r="I146" s="105"/>
    </row>
    <row r="147" spans="1:19" ht="12.75" customHeight="1" x14ac:dyDescent="0.2">
      <c r="A147" s="108"/>
      <c r="B147" s="105"/>
      <c r="C147" s="180" t="s">
        <v>122</v>
      </c>
      <c r="D147" s="44"/>
      <c r="E147" s="45"/>
      <c r="F147" s="40"/>
      <c r="G147" s="174">
        <f t="shared" si="23"/>
        <v>0</v>
      </c>
      <c r="H147" s="46"/>
      <c r="I147" s="105"/>
    </row>
    <row r="148" spans="1:19" ht="12.75" customHeight="1" x14ac:dyDescent="0.2">
      <c r="A148" s="108"/>
      <c r="B148" s="105"/>
      <c r="C148" s="180" t="s">
        <v>123</v>
      </c>
      <c r="D148" s="44"/>
      <c r="E148" s="45"/>
      <c r="F148" s="40"/>
      <c r="G148" s="174">
        <f t="shared" si="23"/>
        <v>0</v>
      </c>
      <c r="H148" s="46"/>
      <c r="I148" s="105"/>
    </row>
    <row r="149" spans="1:19" ht="12.75" customHeight="1" x14ac:dyDescent="0.2">
      <c r="A149" s="108"/>
      <c r="B149" s="105"/>
      <c r="C149" s="180" t="s">
        <v>124</v>
      </c>
      <c r="D149" s="44"/>
      <c r="E149" s="45"/>
      <c r="F149" s="40"/>
      <c r="G149" s="174">
        <f t="shared" si="23"/>
        <v>0</v>
      </c>
      <c r="H149" s="46"/>
      <c r="I149" s="105"/>
    </row>
    <row r="150" spans="1:19" ht="12.75" customHeight="1" x14ac:dyDescent="0.2">
      <c r="A150" s="108"/>
      <c r="B150" s="105"/>
      <c r="C150" s="46" t="s">
        <v>125</v>
      </c>
      <c r="D150" s="44"/>
      <c r="E150" s="45"/>
      <c r="F150" s="40"/>
      <c r="G150" s="174">
        <f t="shared" si="23"/>
        <v>0</v>
      </c>
      <c r="H150" s="46"/>
      <c r="I150" s="105"/>
    </row>
    <row r="151" spans="1:19" ht="12.75" customHeight="1" x14ac:dyDescent="0.2">
      <c r="A151" s="109"/>
      <c r="B151" s="106"/>
      <c r="C151" s="46" t="s">
        <v>125</v>
      </c>
      <c r="D151" s="44"/>
      <c r="E151" s="45"/>
      <c r="F151" s="40"/>
      <c r="G151" s="174">
        <f t="shared" si="23"/>
        <v>0</v>
      </c>
      <c r="H151" s="46"/>
      <c r="I151" s="106"/>
    </row>
    <row r="152" spans="1:19" ht="12.75" customHeight="1" x14ac:dyDescent="0.25">
      <c r="A152" s="107" t="s">
        <v>72</v>
      </c>
      <c r="B152" s="104" t="s">
        <v>119</v>
      </c>
      <c r="C152" s="179" t="s">
        <v>120</v>
      </c>
      <c r="D152" s="181"/>
      <c r="E152" s="182"/>
      <c r="F152" s="174"/>
      <c r="G152" s="172">
        <f>SUM(G153:G158)</f>
        <v>0</v>
      </c>
      <c r="H152" s="172">
        <f>ROUND(G152*$D$7,2)</f>
        <v>0</v>
      </c>
      <c r="I152" s="104"/>
      <c r="K152"/>
      <c r="L152"/>
      <c r="M152"/>
      <c r="N152"/>
      <c r="O152"/>
      <c r="P152"/>
      <c r="Q152"/>
      <c r="R152"/>
      <c r="S152"/>
    </row>
    <row r="153" spans="1:19" ht="12.75" customHeight="1" x14ac:dyDescent="0.25">
      <c r="A153" s="108"/>
      <c r="B153" s="105"/>
      <c r="C153" s="180" t="s">
        <v>121</v>
      </c>
      <c r="D153" s="44"/>
      <c r="E153" s="45"/>
      <c r="F153" s="40"/>
      <c r="G153" s="174">
        <f t="shared" ref="G153:G158" si="24">ROUND(E153*F153,2)</f>
        <v>0</v>
      </c>
      <c r="H153" s="46"/>
      <c r="I153" s="105"/>
      <c r="K153"/>
      <c r="L153"/>
      <c r="M153"/>
      <c r="N153"/>
      <c r="O153"/>
      <c r="P153"/>
      <c r="Q153"/>
      <c r="R153"/>
      <c r="S153"/>
    </row>
    <row r="154" spans="1:19" ht="12.75" customHeight="1" x14ac:dyDescent="0.25">
      <c r="A154" s="108"/>
      <c r="B154" s="105"/>
      <c r="C154" s="180" t="s">
        <v>122</v>
      </c>
      <c r="D154" s="44"/>
      <c r="E154" s="45"/>
      <c r="F154" s="40"/>
      <c r="G154" s="174">
        <f t="shared" si="24"/>
        <v>0</v>
      </c>
      <c r="H154" s="46"/>
      <c r="I154" s="105"/>
      <c r="K154"/>
      <c r="L154"/>
      <c r="M154"/>
      <c r="N154"/>
      <c r="O154"/>
      <c r="P154"/>
      <c r="Q154"/>
      <c r="R154"/>
      <c r="S154"/>
    </row>
    <row r="155" spans="1:19" ht="12.75" customHeight="1" x14ac:dyDescent="0.25">
      <c r="A155" s="108"/>
      <c r="B155" s="105"/>
      <c r="C155" s="180" t="s">
        <v>123</v>
      </c>
      <c r="D155" s="44"/>
      <c r="E155" s="45"/>
      <c r="F155" s="40"/>
      <c r="G155" s="174">
        <f t="shared" si="24"/>
        <v>0</v>
      </c>
      <c r="H155" s="46"/>
      <c r="I155" s="105"/>
      <c r="K155"/>
      <c r="L155"/>
      <c r="M155"/>
      <c r="N155"/>
      <c r="O155"/>
      <c r="P155"/>
      <c r="Q155"/>
      <c r="R155"/>
      <c r="S155"/>
    </row>
    <row r="156" spans="1:19" ht="12.75" customHeight="1" x14ac:dyDescent="0.25">
      <c r="A156" s="108"/>
      <c r="B156" s="105"/>
      <c r="C156" s="180" t="s">
        <v>124</v>
      </c>
      <c r="D156" s="44"/>
      <c r="E156" s="45"/>
      <c r="F156" s="40"/>
      <c r="G156" s="174">
        <f t="shared" si="24"/>
        <v>0</v>
      </c>
      <c r="H156" s="46"/>
      <c r="I156" s="105"/>
      <c r="K156"/>
      <c r="L156"/>
      <c r="M156"/>
      <c r="N156"/>
      <c r="O156"/>
      <c r="P156"/>
      <c r="Q156"/>
      <c r="R156"/>
      <c r="S156"/>
    </row>
    <row r="157" spans="1:19" ht="12.75" customHeight="1" x14ac:dyDescent="0.25">
      <c r="A157" s="108"/>
      <c r="B157" s="105"/>
      <c r="C157" s="46" t="s">
        <v>125</v>
      </c>
      <c r="D157" s="44"/>
      <c r="E157" s="45"/>
      <c r="F157" s="40"/>
      <c r="G157" s="174">
        <f t="shared" si="24"/>
        <v>0</v>
      </c>
      <c r="H157" s="46"/>
      <c r="I157" s="105"/>
      <c r="K157"/>
      <c r="L157"/>
      <c r="M157"/>
      <c r="N157"/>
      <c r="O157"/>
      <c r="P157"/>
      <c r="Q157"/>
      <c r="R157"/>
      <c r="S157"/>
    </row>
    <row r="158" spans="1:19" ht="12.75" customHeight="1" x14ac:dyDescent="0.25">
      <c r="A158" s="109"/>
      <c r="B158" s="106"/>
      <c r="C158" s="46" t="s">
        <v>125</v>
      </c>
      <c r="D158" s="44"/>
      <c r="E158" s="45"/>
      <c r="F158" s="40"/>
      <c r="G158" s="174">
        <f t="shared" si="24"/>
        <v>0</v>
      </c>
      <c r="H158" s="46"/>
      <c r="I158" s="106"/>
      <c r="K158"/>
      <c r="L158"/>
      <c r="M158"/>
      <c r="N158"/>
      <c r="O158"/>
      <c r="P158"/>
      <c r="Q158"/>
      <c r="R158"/>
      <c r="S158"/>
    </row>
    <row r="159" spans="1:19" ht="12.75" customHeight="1" x14ac:dyDescent="0.25">
      <c r="A159" s="107" t="s">
        <v>73</v>
      </c>
      <c r="B159" s="104" t="s">
        <v>119</v>
      </c>
      <c r="C159" s="179" t="s">
        <v>120</v>
      </c>
      <c r="D159" s="181"/>
      <c r="E159" s="182"/>
      <c r="F159" s="174"/>
      <c r="G159" s="172">
        <f>SUM(G160:G165)</f>
        <v>0</v>
      </c>
      <c r="H159" s="172">
        <f>ROUND(G159*$D$7,2)</f>
        <v>0</v>
      </c>
      <c r="I159" s="104"/>
      <c r="K159"/>
      <c r="L159"/>
      <c r="M159"/>
      <c r="N159"/>
      <c r="O159"/>
      <c r="P159"/>
      <c r="Q159"/>
      <c r="R159"/>
      <c r="S159"/>
    </row>
    <row r="160" spans="1:19" ht="12.75" customHeight="1" x14ac:dyDescent="0.25">
      <c r="A160" s="108"/>
      <c r="B160" s="105"/>
      <c r="C160" s="180" t="s">
        <v>121</v>
      </c>
      <c r="D160" s="44"/>
      <c r="E160" s="45"/>
      <c r="F160" s="40"/>
      <c r="G160" s="174">
        <f t="shared" ref="G160:G165" si="25">ROUND(E160*F160,2)</f>
        <v>0</v>
      </c>
      <c r="H160" s="46"/>
      <c r="I160" s="105"/>
      <c r="K160"/>
      <c r="L160"/>
      <c r="M160"/>
      <c r="N160"/>
      <c r="O160"/>
      <c r="P160"/>
      <c r="Q160"/>
      <c r="R160"/>
      <c r="S160"/>
    </row>
    <row r="161" spans="1:19" ht="12.75" customHeight="1" x14ac:dyDescent="0.25">
      <c r="A161" s="108"/>
      <c r="B161" s="105"/>
      <c r="C161" s="180" t="s">
        <v>122</v>
      </c>
      <c r="D161" s="44"/>
      <c r="E161" s="45"/>
      <c r="F161" s="40"/>
      <c r="G161" s="174">
        <f t="shared" si="25"/>
        <v>0</v>
      </c>
      <c r="H161" s="46"/>
      <c r="I161" s="105"/>
      <c r="K161"/>
      <c r="L161"/>
      <c r="M161"/>
      <c r="N161"/>
      <c r="O161"/>
      <c r="P161"/>
      <c r="Q161"/>
      <c r="R161"/>
      <c r="S161"/>
    </row>
    <row r="162" spans="1:19" ht="12.75" customHeight="1" x14ac:dyDescent="0.25">
      <c r="A162" s="108"/>
      <c r="B162" s="105"/>
      <c r="C162" s="180" t="s">
        <v>123</v>
      </c>
      <c r="D162" s="44"/>
      <c r="E162" s="45"/>
      <c r="F162" s="40"/>
      <c r="G162" s="174">
        <f t="shared" si="25"/>
        <v>0</v>
      </c>
      <c r="H162" s="46"/>
      <c r="I162" s="105"/>
      <c r="K162"/>
      <c r="L162"/>
      <c r="M162"/>
      <c r="N162"/>
      <c r="O162"/>
      <c r="P162"/>
      <c r="Q162"/>
      <c r="R162"/>
      <c r="S162"/>
    </row>
    <row r="163" spans="1:19" ht="12.75" customHeight="1" x14ac:dyDescent="0.25">
      <c r="A163" s="108"/>
      <c r="B163" s="105"/>
      <c r="C163" s="180" t="s">
        <v>124</v>
      </c>
      <c r="D163" s="44"/>
      <c r="E163" s="45"/>
      <c r="F163" s="40"/>
      <c r="G163" s="174">
        <f t="shared" si="25"/>
        <v>0</v>
      </c>
      <c r="H163" s="46"/>
      <c r="I163" s="105"/>
      <c r="K163"/>
      <c r="L163"/>
      <c r="M163"/>
      <c r="N163"/>
      <c r="O163"/>
      <c r="P163"/>
      <c r="Q163"/>
      <c r="R163"/>
      <c r="S163"/>
    </row>
    <row r="164" spans="1:19" ht="12.75" customHeight="1" x14ac:dyDescent="0.25">
      <c r="A164" s="108"/>
      <c r="B164" s="105"/>
      <c r="C164" s="46" t="s">
        <v>125</v>
      </c>
      <c r="D164" s="44"/>
      <c r="E164" s="45"/>
      <c r="F164" s="40"/>
      <c r="G164" s="174">
        <f t="shared" si="25"/>
        <v>0</v>
      </c>
      <c r="H164" s="46"/>
      <c r="I164" s="105"/>
      <c r="K164"/>
      <c r="L164"/>
      <c r="M164"/>
      <c r="N164"/>
      <c r="O164"/>
      <c r="P164"/>
      <c r="Q164"/>
      <c r="R164"/>
      <c r="S164"/>
    </row>
    <row r="165" spans="1:19" ht="12.75" customHeight="1" x14ac:dyDescent="0.25">
      <c r="A165" s="109"/>
      <c r="B165" s="106"/>
      <c r="C165" s="46" t="s">
        <v>125</v>
      </c>
      <c r="D165" s="44"/>
      <c r="E165" s="45"/>
      <c r="F165" s="40"/>
      <c r="G165" s="174">
        <f t="shared" si="25"/>
        <v>0</v>
      </c>
      <c r="H165" s="46"/>
      <c r="I165" s="106"/>
      <c r="K165"/>
      <c r="L165"/>
      <c r="M165"/>
      <c r="N165"/>
      <c r="O165"/>
      <c r="P165"/>
      <c r="Q165"/>
      <c r="R165"/>
      <c r="S165"/>
    </row>
    <row r="166" spans="1:19" ht="12.75" customHeight="1" x14ac:dyDescent="0.25">
      <c r="A166" s="107" t="s">
        <v>74</v>
      </c>
      <c r="B166" s="104" t="s">
        <v>119</v>
      </c>
      <c r="C166" s="179" t="s">
        <v>120</v>
      </c>
      <c r="D166" s="181"/>
      <c r="E166" s="182"/>
      <c r="F166" s="174"/>
      <c r="G166" s="172">
        <f>SUM(G167:G172)</f>
        <v>0</v>
      </c>
      <c r="H166" s="172">
        <f>ROUND(G166*$D$7,2)</f>
        <v>0</v>
      </c>
      <c r="I166" s="104"/>
      <c r="K166"/>
      <c r="L166"/>
      <c r="M166"/>
      <c r="N166"/>
      <c r="O166"/>
      <c r="P166"/>
      <c r="Q166"/>
      <c r="R166"/>
      <c r="S166"/>
    </row>
    <row r="167" spans="1:19" ht="12.75" customHeight="1" x14ac:dyDescent="0.25">
      <c r="A167" s="108"/>
      <c r="B167" s="105"/>
      <c r="C167" s="180" t="s">
        <v>121</v>
      </c>
      <c r="D167" s="44"/>
      <c r="E167" s="45"/>
      <c r="F167" s="40"/>
      <c r="G167" s="174">
        <f t="shared" ref="G167:G172" si="26">ROUND(E167*F167,2)</f>
        <v>0</v>
      </c>
      <c r="H167" s="46"/>
      <c r="I167" s="105"/>
      <c r="K167"/>
      <c r="L167"/>
      <c r="M167"/>
      <c r="N167"/>
      <c r="O167"/>
      <c r="P167"/>
      <c r="Q167"/>
      <c r="R167"/>
      <c r="S167"/>
    </row>
    <row r="168" spans="1:19" ht="12.75" customHeight="1" x14ac:dyDescent="0.25">
      <c r="A168" s="108"/>
      <c r="B168" s="105"/>
      <c r="C168" s="180" t="s">
        <v>122</v>
      </c>
      <c r="D168" s="44"/>
      <c r="E168" s="45"/>
      <c r="F168" s="40"/>
      <c r="G168" s="174">
        <f t="shared" si="26"/>
        <v>0</v>
      </c>
      <c r="H168" s="46"/>
      <c r="I168" s="105"/>
      <c r="K168"/>
      <c r="L168"/>
      <c r="M168"/>
      <c r="N168"/>
      <c r="O168"/>
      <c r="P168"/>
      <c r="Q168"/>
      <c r="R168"/>
      <c r="S168"/>
    </row>
    <row r="169" spans="1:19" ht="12.75" customHeight="1" x14ac:dyDescent="0.25">
      <c r="A169" s="108"/>
      <c r="B169" s="105"/>
      <c r="C169" s="180" t="s">
        <v>123</v>
      </c>
      <c r="D169" s="44"/>
      <c r="E169" s="45"/>
      <c r="F169" s="40"/>
      <c r="G169" s="174">
        <f t="shared" si="26"/>
        <v>0</v>
      </c>
      <c r="H169" s="46"/>
      <c r="I169" s="105"/>
      <c r="K169"/>
      <c r="L169"/>
      <c r="M169"/>
      <c r="N169"/>
      <c r="O169"/>
      <c r="P169"/>
      <c r="Q169"/>
      <c r="R169"/>
      <c r="S169"/>
    </row>
    <row r="170" spans="1:19" ht="12.75" customHeight="1" x14ac:dyDescent="0.25">
      <c r="A170" s="108"/>
      <c r="B170" s="105"/>
      <c r="C170" s="180" t="s">
        <v>124</v>
      </c>
      <c r="D170" s="44"/>
      <c r="E170" s="45"/>
      <c r="F170" s="40"/>
      <c r="G170" s="174">
        <f t="shared" si="26"/>
        <v>0</v>
      </c>
      <c r="H170" s="46"/>
      <c r="I170" s="105"/>
      <c r="K170"/>
      <c r="L170"/>
      <c r="M170"/>
      <c r="N170"/>
      <c r="O170"/>
      <c r="P170"/>
      <c r="Q170"/>
      <c r="R170"/>
      <c r="S170"/>
    </row>
    <row r="171" spans="1:19" ht="12.75" customHeight="1" x14ac:dyDescent="0.25">
      <c r="A171" s="108"/>
      <c r="B171" s="105"/>
      <c r="C171" s="46" t="s">
        <v>125</v>
      </c>
      <c r="D171" s="44"/>
      <c r="E171" s="45"/>
      <c r="F171" s="40"/>
      <c r="G171" s="174">
        <f t="shared" si="26"/>
        <v>0</v>
      </c>
      <c r="H171" s="46"/>
      <c r="I171" s="105"/>
      <c r="K171"/>
      <c r="L171"/>
      <c r="M171"/>
      <c r="N171"/>
      <c r="O171"/>
      <c r="P171"/>
      <c r="Q171"/>
      <c r="R171"/>
      <c r="S171"/>
    </row>
    <row r="172" spans="1:19" ht="12.75" customHeight="1" x14ac:dyDescent="0.25">
      <c r="A172" s="109"/>
      <c r="B172" s="106"/>
      <c r="C172" s="46" t="s">
        <v>125</v>
      </c>
      <c r="D172" s="44"/>
      <c r="E172" s="45"/>
      <c r="F172" s="40"/>
      <c r="G172" s="174">
        <f t="shared" si="26"/>
        <v>0</v>
      </c>
      <c r="H172" s="46"/>
      <c r="I172" s="106"/>
      <c r="K172"/>
      <c r="L172"/>
      <c r="M172"/>
      <c r="N172"/>
      <c r="O172"/>
      <c r="P172"/>
      <c r="Q172"/>
      <c r="R172"/>
      <c r="S172"/>
    </row>
    <row r="173" spans="1:19" ht="12.75" customHeight="1" x14ac:dyDescent="0.25">
      <c r="A173" s="107" t="s">
        <v>75</v>
      </c>
      <c r="B173" s="104" t="s">
        <v>119</v>
      </c>
      <c r="C173" s="179" t="s">
        <v>120</v>
      </c>
      <c r="D173" s="181"/>
      <c r="E173" s="182"/>
      <c r="F173" s="174"/>
      <c r="G173" s="172">
        <f>SUM(G174:G179)</f>
        <v>0</v>
      </c>
      <c r="H173" s="172">
        <f>ROUND(G173*$D$7,2)</f>
        <v>0</v>
      </c>
      <c r="I173" s="104"/>
      <c r="K173"/>
      <c r="L173"/>
      <c r="M173"/>
      <c r="N173"/>
      <c r="O173"/>
      <c r="P173"/>
      <c r="Q173"/>
      <c r="R173"/>
      <c r="S173"/>
    </row>
    <row r="174" spans="1:19" ht="12.75" customHeight="1" x14ac:dyDescent="0.25">
      <c r="A174" s="108"/>
      <c r="B174" s="105"/>
      <c r="C174" s="180" t="s">
        <v>121</v>
      </c>
      <c r="D174" s="44"/>
      <c r="E174" s="45"/>
      <c r="F174" s="40"/>
      <c r="G174" s="174">
        <f t="shared" ref="G174:G179" si="27">ROUND(E174*F174,2)</f>
        <v>0</v>
      </c>
      <c r="H174" s="46"/>
      <c r="I174" s="105"/>
      <c r="K174"/>
      <c r="L174"/>
      <c r="M174"/>
      <c r="N174"/>
      <c r="O174"/>
      <c r="P174"/>
      <c r="Q174"/>
      <c r="R174"/>
      <c r="S174"/>
    </row>
    <row r="175" spans="1:19" ht="12.75" customHeight="1" x14ac:dyDescent="0.25">
      <c r="A175" s="108"/>
      <c r="B175" s="105"/>
      <c r="C175" s="180" t="s">
        <v>122</v>
      </c>
      <c r="D175" s="44"/>
      <c r="E175" s="45"/>
      <c r="F175" s="40"/>
      <c r="G175" s="174">
        <f t="shared" si="27"/>
        <v>0</v>
      </c>
      <c r="H175" s="46"/>
      <c r="I175" s="105"/>
      <c r="K175"/>
      <c r="L175"/>
      <c r="M175"/>
      <c r="N175"/>
      <c r="O175"/>
      <c r="P175"/>
      <c r="Q175"/>
      <c r="R175"/>
      <c r="S175"/>
    </row>
    <row r="176" spans="1:19" ht="12.75" customHeight="1" x14ac:dyDescent="0.25">
      <c r="A176" s="108"/>
      <c r="B176" s="105"/>
      <c r="C176" s="180" t="s">
        <v>123</v>
      </c>
      <c r="D176" s="44"/>
      <c r="E176" s="45"/>
      <c r="F176" s="40"/>
      <c r="G176" s="174">
        <f t="shared" si="27"/>
        <v>0</v>
      </c>
      <c r="H176" s="46"/>
      <c r="I176" s="105"/>
      <c r="K176"/>
      <c r="L176"/>
      <c r="M176"/>
      <c r="N176"/>
      <c r="O176"/>
      <c r="P176"/>
      <c r="Q176"/>
      <c r="R176"/>
      <c r="S176"/>
    </row>
    <row r="177" spans="1:19" ht="12.75" customHeight="1" x14ac:dyDescent="0.25">
      <c r="A177" s="108"/>
      <c r="B177" s="105"/>
      <c r="C177" s="180" t="s">
        <v>124</v>
      </c>
      <c r="D177" s="44"/>
      <c r="E177" s="45"/>
      <c r="F177" s="40"/>
      <c r="G177" s="174">
        <f t="shared" si="27"/>
        <v>0</v>
      </c>
      <c r="H177" s="46"/>
      <c r="I177" s="105"/>
      <c r="K177"/>
      <c r="L177"/>
      <c r="M177"/>
      <c r="N177"/>
      <c r="O177"/>
      <c r="P177"/>
      <c r="Q177"/>
      <c r="R177"/>
      <c r="S177"/>
    </row>
    <row r="178" spans="1:19" ht="12.75" customHeight="1" x14ac:dyDescent="0.25">
      <c r="A178" s="108"/>
      <c r="B178" s="105"/>
      <c r="C178" s="46" t="s">
        <v>125</v>
      </c>
      <c r="D178" s="44"/>
      <c r="E178" s="45"/>
      <c r="F178" s="40"/>
      <c r="G178" s="174">
        <f t="shared" si="27"/>
        <v>0</v>
      </c>
      <c r="H178" s="46"/>
      <c r="I178" s="105"/>
      <c r="K178"/>
      <c r="L178"/>
      <c r="M178"/>
      <c r="N178"/>
      <c r="O178"/>
      <c r="P178"/>
      <c r="Q178"/>
      <c r="R178"/>
      <c r="S178"/>
    </row>
    <row r="179" spans="1:19" ht="12.75" customHeight="1" x14ac:dyDescent="0.25">
      <c r="A179" s="109"/>
      <c r="B179" s="106"/>
      <c r="C179" s="46" t="s">
        <v>125</v>
      </c>
      <c r="D179" s="44"/>
      <c r="E179" s="45"/>
      <c r="F179" s="40"/>
      <c r="G179" s="174">
        <f t="shared" si="27"/>
        <v>0</v>
      </c>
      <c r="H179" s="46"/>
      <c r="I179" s="106"/>
      <c r="K179"/>
      <c r="L179"/>
      <c r="M179"/>
      <c r="N179"/>
      <c r="O179"/>
      <c r="P179"/>
      <c r="Q179"/>
      <c r="R179"/>
      <c r="S179"/>
    </row>
    <row r="180" spans="1:19" ht="12.75" customHeight="1" x14ac:dyDescent="0.25">
      <c r="A180" s="107" t="s">
        <v>76</v>
      </c>
      <c r="B180" s="104" t="s">
        <v>119</v>
      </c>
      <c r="C180" s="179" t="s">
        <v>120</v>
      </c>
      <c r="D180" s="181"/>
      <c r="E180" s="182"/>
      <c r="F180" s="174"/>
      <c r="G180" s="172">
        <f>SUM(G181:G186)</f>
        <v>0</v>
      </c>
      <c r="H180" s="172">
        <f>ROUND(G180*$D$7,2)</f>
        <v>0</v>
      </c>
      <c r="I180" s="104"/>
      <c r="K180"/>
      <c r="L180"/>
      <c r="M180"/>
      <c r="N180"/>
      <c r="O180"/>
      <c r="P180"/>
      <c r="Q180"/>
      <c r="R180"/>
      <c r="S180"/>
    </row>
    <row r="181" spans="1:19" ht="12.75" customHeight="1" x14ac:dyDescent="0.25">
      <c r="A181" s="108"/>
      <c r="B181" s="105"/>
      <c r="C181" s="180" t="s">
        <v>121</v>
      </c>
      <c r="D181" s="44"/>
      <c r="E181" s="45"/>
      <c r="F181" s="40"/>
      <c r="G181" s="174">
        <f t="shared" ref="G181:G186" si="28">ROUND(E181*F181,2)</f>
        <v>0</v>
      </c>
      <c r="H181" s="46"/>
      <c r="I181" s="105"/>
      <c r="K181"/>
      <c r="L181"/>
      <c r="M181"/>
      <c r="N181"/>
      <c r="O181"/>
      <c r="P181"/>
      <c r="Q181"/>
      <c r="R181"/>
      <c r="S181"/>
    </row>
    <row r="182" spans="1:19" ht="12.75" customHeight="1" x14ac:dyDescent="0.25">
      <c r="A182" s="108"/>
      <c r="B182" s="105"/>
      <c r="C182" s="180" t="s">
        <v>122</v>
      </c>
      <c r="D182" s="44"/>
      <c r="E182" s="45"/>
      <c r="F182" s="40"/>
      <c r="G182" s="174">
        <f t="shared" si="28"/>
        <v>0</v>
      </c>
      <c r="H182" s="46"/>
      <c r="I182" s="105"/>
      <c r="K182"/>
      <c r="L182"/>
      <c r="M182"/>
      <c r="N182"/>
      <c r="O182"/>
      <c r="P182"/>
      <c r="Q182"/>
      <c r="R182"/>
      <c r="S182"/>
    </row>
    <row r="183" spans="1:19" ht="12.75" customHeight="1" x14ac:dyDescent="0.25">
      <c r="A183" s="108"/>
      <c r="B183" s="105"/>
      <c r="C183" s="180" t="s">
        <v>123</v>
      </c>
      <c r="D183" s="44"/>
      <c r="E183" s="45"/>
      <c r="F183" s="40"/>
      <c r="G183" s="174">
        <f t="shared" si="28"/>
        <v>0</v>
      </c>
      <c r="H183" s="46"/>
      <c r="I183" s="105"/>
      <c r="K183"/>
      <c r="L183"/>
      <c r="M183"/>
      <c r="N183"/>
      <c r="O183"/>
      <c r="P183"/>
      <c r="Q183"/>
      <c r="R183"/>
      <c r="S183"/>
    </row>
    <row r="184" spans="1:19" ht="15" x14ac:dyDescent="0.25">
      <c r="A184" s="108"/>
      <c r="B184" s="105"/>
      <c r="C184" s="180" t="s">
        <v>124</v>
      </c>
      <c r="D184" s="44"/>
      <c r="E184" s="45"/>
      <c r="F184" s="40"/>
      <c r="G184" s="174">
        <f t="shared" si="28"/>
        <v>0</v>
      </c>
      <c r="H184" s="46"/>
      <c r="I184" s="105"/>
      <c r="K184"/>
      <c r="L184"/>
      <c r="M184"/>
      <c r="N184"/>
      <c r="O184"/>
      <c r="P184"/>
      <c r="Q184"/>
      <c r="R184"/>
      <c r="S184"/>
    </row>
    <row r="185" spans="1:19" ht="15" x14ac:dyDescent="0.25">
      <c r="A185" s="108"/>
      <c r="B185" s="105"/>
      <c r="C185" s="46" t="s">
        <v>125</v>
      </c>
      <c r="D185" s="44"/>
      <c r="E185" s="45"/>
      <c r="F185" s="40"/>
      <c r="G185" s="174">
        <f t="shared" si="28"/>
        <v>0</v>
      </c>
      <c r="H185" s="46"/>
      <c r="I185" s="105"/>
      <c r="K185"/>
      <c r="L185"/>
      <c r="M185"/>
      <c r="N185"/>
      <c r="O185"/>
      <c r="P185"/>
      <c r="Q185"/>
      <c r="R185"/>
      <c r="S185"/>
    </row>
    <row r="186" spans="1:19" ht="15" x14ac:dyDescent="0.25">
      <c r="A186" s="109"/>
      <c r="B186" s="106"/>
      <c r="C186" s="46" t="s">
        <v>125</v>
      </c>
      <c r="D186" s="44"/>
      <c r="E186" s="45"/>
      <c r="F186" s="40"/>
      <c r="G186" s="174">
        <f t="shared" si="28"/>
        <v>0</v>
      </c>
      <c r="H186" s="46"/>
      <c r="I186" s="106"/>
      <c r="K186"/>
      <c r="L186"/>
      <c r="M186"/>
      <c r="N186"/>
      <c r="O186"/>
      <c r="P186"/>
      <c r="Q186"/>
      <c r="R186"/>
      <c r="S186"/>
    </row>
    <row r="187" spans="1:19" s="59" customFormat="1" ht="15" x14ac:dyDescent="0.25">
      <c r="A187" s="136" t="s">
        <v>43</v>
      </c>
      <c r="B187" s="137"/>
      <c r="C187" s="137"/>
      <c r="D187" s="137"/>
      <c r="E187" s="137"/>
      <c r="F187" s="138"/>
      <c r="G187" s="163">
        <f>G10+G21</f>
        <v>0</v>
      </c>
      <c r="H187" s="163">
        <f>H10+H21</f>
        <v>0</v>
      </c>
      <c r="I187" s="68"/>
      <c r="J187" s="58"/>
      <c r="K187"/>
      <c r="L187"/>
      <c r="M187"/>
      <c r="N187"/>
      <c r="O187"/>
      <c r="P187"/>
      <c r="Q187"/>
      <c r="R187"/>
      <c r="S187"/>
    </row>
    <row r="188" spans="1:19" x14ac:dyDescent="0.2">
      <c r="G188" s="47"/>
      <c r="H188" s="47"/>
    </row>
  </sheetData>
  <sheetProtection algorithmName="SHA-512" hashValue="Gw38WKD10zeyZba/fClweQoPTFPS/aKhotOXVXbPJHlyv/0wEewgpEboHSrYG5lmI/BQu4nHoRYyWeGoyM0mOw==" saltValue="JkQI+RUAOm2JdkLXZztXUQ==" spinCount="100000" sheet="1" formatRows="0"/>
  <mergeCells count="177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D6:I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C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F49"/>
    <mergeCell ref="B50:C50"/>
    <mergeCell ref="B63:C63"/>
    <mergeCell ref="B64:C64"/>
    <mergeCell ref="B65:F65"/>
    <mergeCell ref="A66:A70"/>
    <mergeCell ref="B66:B70"/>
    <mergeCell ref="D66:D70"/>
    <mergeCell ref="E66:E70"/>
    <mergeCell ref="F66:F70"/>
    <mergeCell ref="B57:C57"/>
    <mergeCell ref="B58:C58"/>
    <mergeCell ref="B59:C59"/>
    <mergeCell ref="B60:C60"/>
    <mergeCell ref="B61:C61"/>
    <mergeCell ref="B62:C62"/>
    <mergeCell ref="G66:G70"/>
    <mergeCell ref="H66:H70"/>
    <mergeCell ref="I66:I70"/>
    <mergeCell ref="A71:A75"/>
    <mergeCell ref="B71:B75"/>
    <mergeCell ref="D71:D75"/>
    <mergeCell ref="E71:E75"/>
    <mergeCell ref="F71:F75"/>
    <mergeCell ref="G71:G75"/>
    <mergeCell ref="H71:H75"/>
    <mergeCell ref="I71:I75"/>
    <mergeCell ref="A76:A80"/>
    <mergeCell ref="B76:B80"/>
    <mergeCell ref="D76:D80"/>
    <mergeCell ref="E76:E80"/>
    <mergeCell ref="F76:F80"/>
    <mergeCell ref="G76:G80"/>
    <mergeCell ref="H76:H80"/>
    <mergeCell ref="I76:I80"/>
    <mergeCell ref="H81:H85"/>
    <mergeCell ref="I81:I85"/>
    <mergeCell ref="A86:A90"/>
    <mergeCell ref="B86:B90"/>
    <mergeCell ref="D86:D90"/>
    <mergeCell ref="E86:E90"/>
    <mergeCell ref="F86:F90"/>
    <mergeCell ref="G86:G90"/>
    <mergeCell ref="H86:H90"/>
    <mergeCell ref="I86:I90"/>
    <mergeCell ref="A81:A85"/>
    <mergeCell ref="B81:B85"/>
    <mergeCell ref="D81:D85"/>
    <mergeCell ref="E81:E85"/>
    <mergeCell ref="F81:F85"/>
    <mergeCell ref="G81:G85"/>
    <mergeCell ref="H91:H95"/>
    <mergeCell ref="I91:I95"/>
    <mergeCell ref="A96:A100"/>
    <mergeCell ref="B96:B100"/>
    <mergeCell ref="D96:D100"/>
    <mergeCell ref="E96:E100"/>
    <mergeCell ref="F96:F100"/>
    <mergeCell ref="G96:G100"/>
    <mergeCell ref="H96:H100"/>
    <mergeCell ref="I96:I100"/>
    <mergeCell ref="A91:A95"/>
    <mergeCell ref="B91:B95"/>
    <mergeCell ref="D91:D95"/>
    <mergeCell ref="E91:E95"/>
    <mergeCell ref="F91:F95"/>
    <mergeCell ref="G91:G95"/>
    <mergeCell ref="H101:H105"/>
    <mergeCell ref="I101:I105"/>
    <mergeCell ref="A106:A110"/>
    <mergeCell ref="B106:B110"/>
    <mergeCell ref="D106:D110"/>
    <mergeCell ref="E106:E110"/>
    <mergeCell ref="F106:F110"/>
    <mergeCell ref="G106:G110"/>
    <mergeCell ref="H106:H110"/>
    <mergeCell ref="I106:I110"/>
    <mergeCell ref="A101:A105"/>
    <mergeCell ref="B101:B105"/>
    <mergeCell ref="D101:D105"/>
    <mergeCell ref="E101:E105"/>
    <mergeCell ref="F101:F105"/>
    <mergeCell ref="G101:G105"/>
    <mergeCell ref="A124:A130"/>
    <mergeCell ref="B124:B130"/>
    <mergeCell ref="I124:I130"/>
    <mergeCell ref="A131:A137"/>
    <mergeCell ref="B131:B137"/>
    <mergeCell ref="I131:I137"/>
    <mergeCell ref="H111:H115"/>
    <mergeCell ref="I111:I115"/>
    <mergeCell ref="B116:F116"/>
    <mergeCell ref="A117:A123"/>
    <mergeCell ref="B117:B123"/>
    <mergeCell ref="I117:I123"/>
    <mergeCell ref="A111:A115"/>
    <mergeCell ref="B111:B115"/>
    <mergeCell ref="D111:D115"/>
    <mergeCell ref="E111:E115"/>
    <mergeCell ref="F111:F115"/>
    <mergeCell ref="G111:G115"/>
    <mergeCell ref="A152:A158"/>
    <mergeCell ref="B152:B158"/>
    <mergeCell ref="I152:I158"/>
    <mergeCell ref="A159:A165"/>
    <mergeCell ref="B159:B165"/>
    <mergeCell ref="I159:I165"/>
    <mergeCell ref="A138:A144"/>
    <mergeCell ref="B138:B144"/>
    <mergeCell ref="I138:I144"/>
    <mergeCell ref="A145:A151"/>
    <mergeCell ref="B145:B151"/>
    <mergeCell ref="I145:I151"/>
    <mergeCell ref="A180:A186"/>
    <mergeCell ref="B180:B186"/>
    <mergeCell ref="I180:I186"/>
    <mergeCell ref="A187:F187"/>
    <mergeCell ref="A166:A172"/>
    <mergeCell ref="B166:B172"/>
    <mergeCell ref="I166:I172"/>
    <mergeCell ref="A173:A179"/>
    <mergeCell ref="B173:B179"/>
    <mergeCell ref="I173:I179"/>
  </mergeCells>
  <conditionalFormatting sqref="L10:L20">
    <cfRule type="duplicateValues" dxfId="6" priority="1"/>
  </conditionalFormatting>
  <dataValidations count="9"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, vadovaudamiesi Aprašo 73 punktu" sqref="D7">
      <formula1>"15%,50%"</formula1>
    </dataValidation>
    <dataValidation allowBlank="1" showInputMessage="1" showErrorMessage="1" prompt="Įveskite vienos pareigybės darbuotojų fizinio rodiklio pasiekimui skiriamą darbo laiką valandomis." sqref="E66:E115"/>
    <dataValidation allowBlank="1" showErrorMessage="1" sqref="F66:F115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66:I115"/>
    <dataValidation allowBlank="1" showInputMessage="1" showErrorMessage="1" prompt="Fizinio rodiklio numeris turi sutapti su paraiškoje nurodytu numeriu." sqref="D2"/>
    <dataValidation type="list" allowBlank="1" showInputMessage="1" showErrorMessage="1" sqref="H7">
      <formula1>"Visos,4,5"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70" max="17" man="1"/>
    <brk id="115" max="17" man="1"/>
    <brk id="158" max="17" man="1"/>
  </rowBreaks>
  <colBreaks count="1" manualBreakCount="1">
    <brk id="9" max="209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9">
    <tabColor rgb="FF92D050"/>
    <pageSetUpPr fitToPage="1"/>
  </sheetPr>
  <dimension ref="A1:S188"/>
  <sheetViews>
    <sheetView zoomScaleNormal="100" zoomScaleSheetLayoutView="100" workbookViewId="0">
      <pane ySplit="9" topLeftCell="A10" activePane="bottomLeft" state="frozen"/>
      <selection activeCell="B35" sqref="B35:C35"/>
      <selection pane="bottomLeft" activeCell="B35" sqref="B35:C35"/>
    </sheetView>
  </sheetViews>
  <sheetFormatPr defaultColWidth="9.140625" defaultRowHeight="12.75" x14ac:dyDescent="0.2"/>
  <cols>
    <col min="1" max="1" width="5.5703125" style="23" customWidth="1"/>
    <col min="2" max="2" width="26.140625" style="23" customWidth="1"/>
    <col min="3" max="3" width="28.5703125" style="23" customWidth="1"/>
    <col min="4" max="4" width="12.7109375" style="23" bestFit="1" customWidth="1"/>
    <col min="5" max="5" width="8.140625" style="23" customWidth="1"/>
    <col min="6" max="6" width="12.7109375" style="23" customWidth="1"/>
    <col min="7" max="7" width="18.42578125" style="23" customWidth="1"/>
    <col min="8" max="8" width="16.5703125" style="23" customWidth="1"/>
    <col min="9" max="9" width="34.28515625" style="23" customWidth="1"/>
    <col min="10" max="10" width="1.5703125" style="23" customWidth="1"/>
    <col min="11" max="11" width="22.5703125" style="23" customWidth="1"/>
    <col min="12" max="12" width="16.5703125" style="23" customWidth="1"/>
    <col min="13" max="13" width="15.28515625" style="23" customWidth="1"/>
    <col min="14" max="14" width="10" style="23" customWidth="1"/>
    <col min="15" max="15" width="11.7109375" style="23" customWidth="1"/>
    <col min="16" max="16" width="14" style="23" customWidth="1"/>
    <col min="17" max="17" width="15" style="23" customWidth="1"/>
    <col min="18" max="18" width="22.42578125" style="23" customWidth="1"/>
    <col min="19" max="16384" width="9.140625" style="23"/>
  </cols>
  <sheetData>
    <row r="1" spans="1:10" hidden="1" x14ac:dyDescent="0.2">
      <c r="A1" s="60"/>
      <c r="B1" s="60"/>
      <c r="C1" s="60" t="s">
        <v>85</v>
      </c>
      <c r="D1" s="103"/>
      <c r="E1" s="103"/>
      <c r="F1" s="103"/>
      <c r="G1" s="103"/>
      <c r="H1" s="103"/>
      <c r="I1" s="103"/>
      <c r="J1" s="22"/>
    </row>
    <row r="2" spans="1:10" ht="13.5" customHeight="1" x14ac:dyDescent="0.2">
      <c r="A2" s="71"/>
      <c r="B2" s="71"/>
      <c r="C2" s="71" t="s">
        <v>82</v>
      </c>
      <c r="D2" s="72"/>
      <c r="E2" s="22"/>
      <c r="F2" s="22"/>
      <c r="G2" s="22"/>
      <c r="H2" s="22"/>
      <c r="I2" s="22"/>
      <c r="J2" s="22"/>
    </row>
    <row r="3" spans="1:10" x14ac:dyDescent="0.2">
      <c r="A3" s="130" t="s">
        <v>71</v>
      </c>
      <c r="B3" s="130"/>
      <c r="C3" s="130"/>
      <c r="D3" s="103"/>
      <c r="E3" s="103"/>
      <c r="F3" s="103"/>
      <c r="G3" s="103"/>
      <c r="H3" s="103"/>
      <c r="I3" s="131"/>
      <c r="J3" s="22"/>
    </row>
    <row r="4" spans="1:10" ht="12.75" customHeight="1" x14ac:dyDescent="0.2">
      <c r="A4" s="71"/>
      <c r="B4" s="71"/>
      <c r="C4" s="71" t="s">
        <v>117</v>
      </c>
      <c r="D4" s="134"/>
      <c r="E4" s="134"/>
      <c r="F4" s="135" t="s">
        <v>118</v>
      </c>
      <c r="G4" s="135"/>
      <c r="H4" s="74"/>
      <c r="I4" s="22"/>
      <c r="J4" s="22"/>
    </row>
    <row r="5" spans="1:10" x14ac:dyDescent="0.2">
      <c r="A5" s="130" t="s">
        <v>116</v>
      </c>
      <c r="B5" s="130"/>
      <c r="C5" s="130"/>
      <c r="D5" s="133"/>
      <c r="E5" s="133"/>
      <c r="F5" s="133"/>
      <c r="G5" s="133"/>
      <c r="H5" s="133"/>
      <c r="I5" s="103"/>
      <c r="J5" s="22"/>
    </row>
    <row r="6" spans="1:10" x14ac:dyDescent="0.2">
      <c r="A6" s="71"/>
      <c r="B6" s="71"/>
      <c r="C6" s="71" t="s">
        <v>178</v>
      </c>
      <c r="D6" s="133"/>
      <c r="E6" s="133"/>
      <c r="F6" s="133"/>
      <c r="G6" s="133"/>
      <c r="H6" s="133"/>
      <c r="I6" s="133"/>
      <c r="J6" s="22"/>
    </row>
    <row r="7" spans="1:10" x14ac:dyDescent="0.2">
      <c r="A7" s="71"/>
      <c r="B7" s="71"/>
      <c r="C7" s="71" t="s">
        <v>86</v>
      </c>
      <c r="D7" s="93"/>
      <c r="E7" s="22"/>
      <c r="F7" s="22"/>
      <c r="G7" s="25" t="s">
        <v>130</v>
      </c>
      <c r="H7" s="24" t="s">
        <v>158</v>
      </c>
      <c r="I7" s="22"/>
      <c r="J7" s="22"/>
    </row>
    <row r="8" spans="1:10" ht="6" customHeight="1" x14ac:dyDescent="0.2"/>
    <row r="9" spans="1:10" ht="38.25" x14ac:dyDescent="0.2">
      <c r="A9" s="73" t="s">
        <v>4</v>
      </c>
      <c r="B9" s="132" t="s">
        <v>141</v>
      </c>
      <c r="C9" s="132"/>
      <c r="D9" s="73" t="s">
        <v>1</v>
      </c>
      <c r="E9" s="73" t="s">
        <v>2</v>
      </c>
      <c r="F9" s="73" t="s">
        <v>3</v>
      </c>
      <c r="G9" s="73" t="s">
        <v>84</v>
      </c>
      <c r="H9" s="73" t="s">
        <v>83</v>
      </c>
      <c r="I9" s="73" t="s">
        <v>11</v>
      </c>
      <c r="J9" s="26"/>
    </row>
    <row r="10" spans="1:10" ht="27.75" customHeight="1" x14ac:dyDescent="0.2">
      <c r="A10" s="27">
        <v>4</v>
      </c>
      <c r="B10" s="126" t="s">
        <v>89</v>
      </c>
      <c r="C10" s="126"/>
      <c r="D10" s="126"/>
      <c r="E10" s="126"/>
      <c r="F10" s="126"/>
      <c r="G10" s="163">
        <f>SUM(G11:G20)</f>
        <v>0</v>
      </c>
      <c r="H10" s="163">
        <f>SUM(H11:H20)</f>
        <v>0</v>
      </c>
      <c r="I10" s="28"/>
      <c r="J10" s="29"/>
    </row>
    <row r="11" spans="1:10" x14ac:dyDescent="0.2">
      <c r="A11" s="30" t="s">
        <v>13</v>
      </c>
      <c r="B11" s="122" t="s">
        <v>12</v>
      </c>
      <c r="C11" s="122"/>
      <c r="D11" s="31"/>
      <c r="E11" s="32"/>
      <c r="F11" s="33"/>
      <c r="G11" s="168">
        <f t="shared" ref="G11:G20" si="0">ROUND(E11*F11,2)</f>
        <v>0</v>
      </c>
      <c r="H11" s="168">
        <f t="shared" ref="H11:H64" si="1">ROUND(G11*$D$7,2)</f>
        <v>0</v>
      </c>
      <c r="I11" s="34"/>
      <c r="J11" s="29"/>
    </row>
    <row r="12" spans="1:10" x14ac:dyDescent="0.2">
      <c r="A12" s="30" t="s">
        <v>14</v>
      </c>
      <c r="B12" s="122" t="s">
        <v>12</v>
      </c>
      <c r="C12" s="122"/>
      <c r="D12" s="31"/>
      <c r="E12" s="32"/>
      <c r="F12" s="33"/>
      <c r="G12" s="168">
        <f t="shared" si="0"/>
        <v>0</v>
      </c>
      <c r="H12" s="168">
        <f t="shared" si="1"/>
        <v>0</v>
      </c>
      <c r="I12" s="34"/>
      <c r="J12" s="29"/>
    </row>
    <row r="13" spans="1:10" x14ac:dyDescent="0.2">
      <c r="A13" s="30" t="s">
        <v>15</v>
      </c>
      <c r="B13" s="122" t="s">
        <v>12</v>
      </c>
      <c r="C13" s="122"/>
      <c r="D13" s="31"/>
      <c r="E13" s="32"/>
      <c r="F13" s="33"/>
      <c r="G13" s="168">
        <f t="shared" si="0"/>
        <v>0</v>
      </c>
      <c r="H13" s="168">
        <f t="shared" si="1"/>
        <v>0</v>
      </c>
      <c r="I13" s="34"/>
      <c r="J13" s="29"/>
    </row>
    <row r="14" spans="1:10" x14ac:dyDescent="0.2">
      <c r="A14" s="30" t="s">
        <v>16</v>
      </c>
      <c r="B14" s="122" t="s">
        <v>12</v>
      </c>
      <c r="C14" s="122"/>
      <c r="D14" s="31"/>
      <c r="E14" s="32"/>
      <c r="F14" s="33"/>
      <c r="G14" s="168">
        <f t="shared" si="0"/>
        <v>0</v>
      </c>
      <c r="H14" s="168">
        <f t="shared" si="1"/>
        <v>0</v>
      </c>
      <c r="I14" s="34"/>
      <c r="J14" s="29"/>
    </row>
    <row r="15" spans="1:10" x14ac:dyDescent="0.2">
      <c r="A15" s="30" t="s">
        <v>17</v>
      </c>
      <c r="B15" s="122" t="s">
        <v>12</v>
      </c>
      <c r="C15" s="122"/>
      <c r="D15" s="31"/>
      <c r="E15" s="32"/>
      <c r="F15" s="33"/>
      <c r="G15" s="168">
        <f t="shared" si="0"/>
        <v>0</v>
      </c>
      <c r="H15" s="168">
        <f t="shared" si="1"/>
        <v>0</v>
      </c>
      <c r="I15" s="34"/>
      <c r="J15" s="29"/>
    </row>
    <row r="16" spans="1:10" x14ac:dyDescent="0.2">
      <c r="A16" s="30" t="s">
        <v>18</v>
      </c>
      <c r="B16" s="122" t="s">
        <v>12</v>
      </c>
      <c r="C16" s="122"/>
      <c r="D16" s="31"/>
      <c r="E16" s="32"/>
      <c r="F16" s="33"/>
      <c r="G16" s="168">
        <f t="shared" si="0"/>
        <v>0</v>
      </c>
      <c r="H16" s="168">
        <f t="shared" si="1"/>
        <v>0</v>
      </c>
      <c r="I16" s="34"/>
      <c r="J16" s="29"/>
    </row>
    <row r="17" spans="1:10" x14ac:dyDescent="0.2">
      <c r="A17" s="30" t="s">
        <v>19</v>
      </c>
      <c r="B17" s="122" t="s">
        <v>12</v>
      </c>
      <c r="C17" s="122"/>
      <c r="D17" s="31"/>
      <c r="E17" s="32"/>
      <c r="F17" s="33"/>
      <c r="G17" s="168">
        <f t="shared" si="0"/>
        <v>0</v>
      </c>
      <c r="H17" s="168">
        <f t="shared" si="1"/>
        <v>0</v>
      </c>
      <c r="I17" s="34"/>
      <c r="J17" s="29"/>
    </row>
    <row r="18" spans="1:10" x14ac:dyDescent="0.2">
      <c r="A18" s="30" t="s">
        <v>20</v>
      </c>
      <c r="B18" s="122" t="s">
        <v>12</v>
      </c>
      <c r="C18" s="122"/>
      <c r="D18" s="31"/>
      <c r="E18" s="32"/>
      <c r="F18" s="33"/>
      <c r="G18" s="168">
        <f t="shared" si="0"/>
        <v>0</v>
      </c>
      <c r="H18" s="168">
        <f t="shared" si="1"/>
        <v>0</v>
      </c>
      <c r="I18" s="34"/>
      <c r="J18" s="29"/>
    </row>
    <row r="19" spans="1:10" x14ac:dyDescent="0.2">
      <c r="A19" s="30" t="s">
        <v>21</v>
      </c>
      <c r="B19" s="122" t="s">
        <v>12</v>
      </c>
      <c r="C19" s="122"/>
      <c r="D19" s="31"/>
      <c r="E19" s="32"/>
      <c r="F19" s="33"/>
      <c r="G19" s="168">
        <f t="shared" si="0"/>
        <v>0</v>
      </c>
      <c r="H19" s="168">
        <f t="shared" si="1"/>
        <v>0</v>
      </c>
      <c r="I19" s="34"/>
      <c r="J19" s="29"/>
    </row>
    <row r="20" spans="1:10" x14ac:dyDescent="0.2">
      <c r="A20" s="30" t="s">
        <v>22</v>
      </c>
      <c r="B20" s="122" t="s">
        <v>12</v>
      </c>
      <c r="C20" s="122"/>
      <c r="D20" s="31"/>
      <c r="E20" s="32"/>
      <c r="F20" s="33"/>
      <c r="G20" s="168">
        <f t="shared" si="0"/>
        <v>0</v>
      </c>
      <c r="H20" s="168">
        <f t="shared" si="1"/>
        <v>0</v>
      </c>
      <c r="I20" s="34"/>
      <c r="J20" s="29"/>
    </row>
    <row r="21" spans="1:10" x14ac:dyDescent="0.2">
      <c r="A21" s="27">
        <v>5</v>
      </c>
      <c r="B21" s="126" t="s">
        <v>6</v>
      </c>
      <c r="C21" s="126"/>
      <c r="D21" s="126"/>
      <c r="E21" s="126"/>
      <c r="F21" s="126"/>
      <c r="G21" s="163">
        <f>G22+G33+G49+G65+G116</f>
        <v>0</v>
      </c>
      <c r="H21" s="163">
        <f>H22+H33+H49+H65+H116</f>
        <v>0</v>
      </c>
      <c r="I21" s="28"/>
      <c r="J21" s="29"/>
    </row>
    <row r="22" spans="1:10" x14ac:dyDescent="0.2">
      <c r="A22" s="35" t="s">
        <v>7</v>
      </c>
      <c r="B22" s="127" t="s">
        <v>97</v>
      </c>
      <c r="C22" s="128"/>
      <c r="D22" s="128"/>
      <c r="E22" s="128"/>
      <c r="F22" s="129"/>
      <c r="G22" s="161">
        <f>SUM(G23:G32)</f>
        <v>0</v>
      </c>
      <c r="H22" s="161">
        <f>SUM(H23:H32)</f>
        <v>0</v>
      </c>
      <c r="I22" s="36"/>
      <c r="J22" s="37"/>
    </row>
    <row r="23" spans="1:10" x14ac:dyDescent="0.2">
      <c r="A23" s="30" t="s">
        <v>23</v>
      </c>
      <c r="B23" s="122" t="s">
        <v>54</v>
      </c>
      <c r="C23" s="122"/>
      <c r="D23" s="31"/>
      <c r="E23" s="32"/>
      <c r="F23" s="33"/>
      <c r="G23" s="168">
        <f t="shared" ref="G23:G32" si="2">ROUND(E23*F23,2)</f>
        <v>0</v>
      </c>
      <c r="H23" s="168">
        <f t="shared" si="1"/>
        <v>0</v>
      </c>
      <c r="I23" s="34"/>
      <c r="J23" s="29"/>
    </row>
    <row r="24" spans="1:10" x14ac:dyDescent="0.2">
      <c r="A24" s="30" t="s">
        <v>24</v>
      </c>
      <c r="B24" s="122" t="s">
        <v>54</v>
      </c>
      <c r="C24" s="122"/>
      <c r="D24" s="31"/>
      <c r="E24" s="32"/>
      <c r="F24" s="33"/>
      <c r="G24" s="168">
        <f t="shared" si="2"/>
        <v>0</v>
      </c>
      <c r="H24" s="168">
        <f t="shared" si="1"/>
        <v>0</v>
      </c>
      <c r="I24" s="34"/>
      <c r="J24" s="29"/>
    </row>
    <row r="25" spans="1:10" x14ac:dyDescent="0.2">
      <c r="A25" s="30" t="s">
        <v>25</v>
      </c>
      <c r="B25" s="122" t="s">
        <v>54</v>
      </c>
      <c r="C25" s="122"/>
      <c r="D25" s="31"/>
      <c r="E25" s="32"/>
      <c r="F25" s="33"/>
      <c r="G25" s="168">
        <f t="shared" si="2"/>
        <v>0</v>
      </c>
      <c r="H25" s="168">
        <f t="shared" si="1"/>
        <v>0</v>
      </c>
      <c r="I25" s="34"/>
      <c r="J25" s="29"/>
    </row>
    <row r="26" spans="1:10" x14ac:dyDescent="0.2">
      <c r="A26" s="30" t="s">
        <v>26</v>
      </c>
      <c r="B26" s="122" t="s">
        <v>54</v>
      </c>
      <c r="C26" s="122"/>
      <c r="D26" s="31"/>
      <c r="E26" s="32"/>
      <c r="F26" s="33"/>
      <c r="G26" s="168">
        <f t="shared" si="2"/>
        <v>0</v>
      </c>
      <c r="H26" s="168">
        <f t="shared" si="1"/>
        <v>0</v>
      </c>
      <c r="I26" s="34"/>
      <c r="J26" s="29"/>
    </row>
    <row r="27" spans="1:10" x14ac:dyDescent="0.2">
      <c r="A27" s="30" t="s">
        <v>27</v>
      </c>
      <c r="B27" s="122" t="s">
        <v>54</v>
      </c>
      <c r="C27" s="122"/>
      <c r="D27" s="31"/>
      <c r="E27" s="32"/>
      <c r="F27" s="33"/>
      <c r="G27" s="168">
        <f t="shared" si="2"/>
        <v>0</v>
      </c>
      <c r="H27" s="168">
        <f t="shared" si="1"/>
        <v>0</v>
      </c>
      <c r="I27" s="34"/>
      <c r="J27" s="29"/>
    </row>
    <row r="28" spans="1:10" x14ac:dyDescent="0.2">
      <c r="A28" s="30" t="s">
        <v>28</v>
      </c>
      <c r="B28" s="122" t="s">
        <v>54</v>
      </c>
      <c r="C28" s="122"/>
      <c r="D28" s="31"/>
      <c r="E28" s="32"/>
      <c r="F28" s="33"/>
      <c r="G28" s="168">
        <f t="shared" si="2"/>
        <v>0</v>
      </c>
      <c r="H28" s="168">
        <f t="shared" si="1"/>
        <v>0</v>
      </c>
      <c r="I28" s="34"/>
      <c r="J28" s="29"/>
    </row>
    <row r="29" spans="1:10" x14ac:dyDescent="0.2">
      <c r="A29" s="30" t="s">
        <v>29</v>
      </c>
      <c r="B29" s="122" t="s">
        <v>54</v>
      </c>
      <c r="C29" s="122"/>
      <c r="D29" s="31"/>
      <c r="E29" s="32"/>
      <c r="F29" s="33"/>
      <c r="G29" s="168">
        <f t="shared" si="2"/>
        <v>0</v>
      </c>
      <c r="H29" s="168">
        <f t="shared" si="1"/>
        <v>0</v>
      </c>
      <c r="I29" s="34"/>
      <c r="J29" s="29"/>
    </row>
    <row r="30" spans="1:10" x14ac:dyDescent="0.2">
      <c r="A30" s="30" t="s">
        <v>30</v>
      </c>
      <c r="B30" s="122" t="s">
        <v>54</v>
      </c>
      <c r="C30" s="122"/>
      <c r="D30" s="31"/>
      <c r="E30" s="32"/>
      <c r="F30" s="33"/>
      <c r="G30" s="168">
        <f t="shared" si="2"/>
        <v>0</v>
      </c>
      <c r="H30" s="168">
        <f t="shared" si="1"/>
        <v>0</v>
      </c>
      <c r="I30" s="34"/>
      <c r="J30" s="29"/>
    </row>
    <row r="31" spans="1:10" x14ac:dyDescent="0.2">
      <c r="A31" s="30" t="s">
        <v>31</v>
      </c>
      <c r="B31" s="122" t="s">
        <v>54</v>
      </c>
      <c r="C31" s="122"/>
      <c r="D31" s="31"/>
      <c r="E31" s="32"/>
      <c r="F31" s="33"/>
      <c r="G31" s="168">
        <f t="shared" si="2"/>
        <v>0</v>
      </c>
      <c r="H31" s="168">
        <f t="shared" si="1"/>
        <v>0</v>
      </c>
      <c r="I31" s="34"/>
      <c r="J31" s="29"/>
    </row>
    <row r="32" spans="1:10" x14ac:dyDescent="0.2">
      <c r="A32" s="30" t="s">
        <v>32</v>
      </c>
      <c r="B32" s="122" t="s">
        <v>54</v>
      </c>
      <c r="C32" s="122"/>
      <c r="D32" s="31"/>
      <c r="E32" s="32"/>
      <c r="F32" s="33"/>
      <c r="G32" s="168">
        <f t="shared" si="2"/>
        <v>0</v>
      </c>
      <c r="H32" s="168">
        <f t="shared" si="1"/>
        <v>0</v>
      </c>
      <c r="I32" s="34"/>
      <c r="J32" s="29"/>
    </row>
    <row r="33" spans="1:10" ht="25.5" customHeight="1" x14ac:dyDescent="0.2">
      <c r="A33" s="35" t="s">
        <v>8</v>
      </c>
      <c r="B33" s="127" t="s">
        <v>140</v>
      </c>
      <c r="C33" s="128"/>
      <c r="D33" s="128"/>
      <c r="E33" s="128"/>
      <c r="F33" s="129"/>
      <c r="G33" s="161">
        <f>SUM(G34:G50)</f>
        <v>0</v>
      </c>
      <c r="H33" s="161">
        <f>SUM(H34:H50)</f>
        <v>0</v>
      </c>
      <c r="I33" s="36"/>
      <c r="J33" s="37"/>
    </row>
    <row r="34" spans="1:10" x14ac:dyDescent="0.2">
      <c r="A34" s="30" t="s">
        <v>33</v>
      </c>
      <c r="B34" s="122" t="s">
        <v>12</v>
      </c>
      <c r="C34" s="122"/>
      <c r="D34" s="31"/>
      <c r="E34" s="32"/>
      <c r="F34" s="33"/>
      <c r="G34" s="168">
        <f t="shared" ref="G34:G48" si="3">ROUND(E34*F34,2)</f>
        <v>0</v>
      </c>
      <c r="H34" s="168">
        <f t="shared" ref="H34:H48" si="4">ROUND(G34*$D$7,2)</f>
        <v>0</v>
      </c>
      <c r="I34" s="34"/>
      <c r="J34" s="29"/>
    </row>
    <row r="35" spans="1:10" x14ac:dyDescent="0.2">
      <c r="A35" s="30" t="s">
        <v>34</v>
      </c>
      <c r="B35" s="122" t="s">
        <v>12</v>
      </c>
      <c r="C35" s="122"/>
      <c r="D35" s="31"/>
      <c r="E35" s="32"/>
      <c r="F35" s="33"/>
      <c r="G35" s="168">
        <f t="shared" si="3"/>
        <v>0</v>
      </c>
      <c r="H35" s="168">
        <f t="shared" si="4"/>
        <v>0</v>
      </c>
      <c r="I35" s="34"/>
      <c r="J35" s="29"/>
    </row>
    <row r="36" spans="1:10" x14ac:dyDescent="0.2">
      <c r="A36" s="30" t="s">
        <v>35</v>
      </c>
      <c r="B36" s="122" t="s">
        <v>12</v>
      </c>
      <c r="C36" s="122"/>
      <c r="D36" s="31"/>
      <c r="E36" s="32"/>
      <c r="F36" s="33"/>
      <c r="G36" s="168">
        <f t="shared" si="3"/>
        <v>0</v>
      </c>
      <c r="H36" s="168">
        <f t="shared" si="4"/>
        <v>0</v>
      </c>
      <c r="I36" s="34"/>
      <c r="J36" s="29"/>
    </row>
    <row r="37" spans="1:10" x14ac:dyDescent="0.2">
      <c r="A37" s="30" t="s">
        <v>36</v>
      </c>
      <c r="B37" s="122" t="s">
        <v>12</v>
      </c>
      <c r="C37" s="122"/>
      <c r="D37" s="31"/>
      <c r="E37" s="32"/>
      <c r="F37" s="33"/>
      <c r="G37" s="168">
        <f t="shared" si="3"/>
        <v>0</v>
      </c>
      <c r="H37" s="168">
        <f t="shared" si="4"/>
        <v>0</v>
      </c>
      <c r="I37" s="34"/>
      <c r="J37" s="29"/>
    </row>
    <row r="38" spans="1:10" x14ac:dyDescent="0.2">
      <c r="A38" s="30" t="s">
        <v>37</v>
      </c>
      <c r="B38" s="122" t="s">
        <v>12</v>
      </c>
      <c r="C38" s="122"/>
      <c r="D38" s="31"/>
      <c r="E38" s="32"/>
      <c r="F38" s="33"/>
      <c r="G38" s="168">
        <f t="shared" si="3"/>
        <v>0</v>
      </c>
      <c r="H38" s="168">
        <f t="shared" si="4"/>
        <v>0</v>
      </c>
      <c r="I38" s="34"/>
      <c r="J38" s="29"/>
    </row>
    <row r="39" spans="1:10" x14ac:dyDescent="0.2">
      <c r="A39" s="30" t="s">
        <v>38</v>
      </c>
      <c r="B39" s="122" t="s">
        <v>12</v>
      </c>
      <c r="C39" s="122"/>
      <c r="D39" s="31"/>
      <c r="E39" s="32"/>
      <c r="F39" s="33"/>
      <c r="G39" s="168">
        <f t="shared" si="3"/>
        <v>0</v>
      </c>
      <c r="H39" s="168">
        <f t="shared" si="4"/>
        <v>0</v>
      </c>
      <c r="I39" s="34"/>
      <c r="J39" s="29"/>
    </row>
    <row r="40" spans="1:10" x14ac:dyDescent="0.2">
      <c r="A40" s="30" t="s">
        <v>39</v>
      </c>
      <c r="B40" s="122" t="s">
        <v>12</v>
      </c>
      <c r="C40" s="122"/>
      <c r="D40" s="31"/>
      <c r="E40" s="32"/>
      <c r="F40" s="33"/>
      <c r="G40" s="168">
        <f t="shared" si="3"/>
        <v>0</v>
      </c>
      <c r="H40" s="168">
        <f t="shared" si="4"/>
        <v>0</v>
      </c>
      <c r="I40" s="34"/>
      <c r="J40" s="29"/>
    </row>
    <row r="41" spans="1:10" x14ac:dyDescent="0.2">
      <c r="A41" s="30" t="s">
        <v>40</v>
      </c>
      <c r="B41" s="122" t="s">
        <v>12</v>
      </c>
      <c r="C41" s="122"/>
      <c r="D41" s="31"/>
      <c r="E41" s="32"/>
      <c r="F41" s="33"/>
      <c r="G41" s="168">
        <f t="shared" si="3"/>
        <v>0</v>
      </c>
      <c r="H41" s="168">
        <f t="shared" si="4"/>
        <v>0</v>
      </c>
      <c r="I41" s="34"/>
      <c r="J41" s="29"/>
    </row>
    <row r="42" spans="1:10" x14ac:dyDescent="0.2">
      <c r="A42" s="30" t="s">
        <v>41</v>
      </c>
      <c r="B42" s="122" t="s">
        <v>12</v>
      </c>
      <c r="C42" s="122"/>
      <c r="D42" s="31"/>
      <c r="E42" s="32"/>
      <c r="F42" s="33"/>
      <c r="G42" s="168">
        <f t="shared" si="3"/>
        <v>0</v>
      </c>
      <c r="H42" s="168">
        <f t="shared" si="4"/>
        <v>0</v>
      </c>
      <c r="I42" s="34"/>
      <c r="J42" s="29"/>
    </row>
    <row r="43" spans="1:10" x14ac:dyDescent="0.2">
      <c r="A43" s="30" t="s">
        <v>42</v>
      </c>
      <c r="B43" s="122" t="s">
        <v>12</v>
      </c>
      <c r="C43" s="122"/>
      <c r="D43" s="31"/>
      <c r="E43" s="32"/>
      <c r="F43" s="33"/>
      <c r="G43" s="168">
        <f t="shared" si="3"/>
        <v>0</v>
      </c>
      <c r="H43" s="168">
        <f t="shared" si="4"/>
        <v>0</v>
      </c>
      <c r="I43" s="34"/>
      <c r="J43" s="29"/>
    </row>
    <row r="44" spans="1:10" x14ac:dyDescent="0.2">
      <c r="A44" s="30" t="s">
        <v>147</v>
      </c>
      <c r="B44" s="122" t="s">
        <v>12</v>
      </c>
      <c r="C44" s="122"/>
      <c r="D44" s="31"/>
      <c r="E44" s="32"/>
      <c r="F44" s="33"/>
      <c r="G44" s="168">
        <f t="shared" si="3"/>
        <v>0</v>
      </c>
      <c r="H44" s="168">
        <f t="shared" si="4"/>
        <v>0</v>
      </c>
      <c r="I44" s="34"/>
      <c r="J44" s="29"/>
    </row>
    <row r="45" spans="1:10" x14ac:dyDescent="0.2">
      <c r="A45" s="30" t="s">
        <v>148</v>
      </c>
      <c r="B45" s="122" t="s">
        <v>12</v>
      </c>
      <c r="C45" s="122"/>
      <c r="D45" s="31"/>
      <c r="E45" s="32"/>
      <c r="F45" s="33"/>
      <c r="G45" s="168">
        <f t="shared" si="3"/>
        <v>0</v>
      </c>
      <c r="H45" s="168">
        <f t="shared" si="4"/>
        <v>0</v>
      </c>
      <c r="I45" s="34"/>
      <c r="J45" s="29"/>
    </row>
    <row r="46" spans="1:10" x14ac:dyDescent="0.2">
      <c r="A46" s="30" t="s">
        <v>149</v>
      </c>
      <c r="B46" s="122" t="s">
        <v>12</v>
      </c>
      <c r="C46" s="122"/>
      <c r="D46" s="31"/>
      <c r="E46" s="32"/>
      <c r="F46" s="33"/>
      <c r="G46" s="168">
        <f t="shared" si="3"/>
        <v>0</v>
      </c>
      <c r="H46" s="168">
        <f t="shared" si="4"/>
        <v>0</v>
      </c>
      <c r="I46" s="34"/>
      <c r="J46" s="29"/>
    </row>
    <row r="47" spans="1:10" x14ac:dyDescent="0.2">
      <c r="A47" s="30" t="s">
        <v>150</v>
      </c>
      <c r="B47" s="122" t="s">
        <v>12</v>
      </c>
      <c r="C47" s="122"/>
      <c r="D47" s="31"/>
      <c r="E47" s="32"/>
      <c r="F47" s="33"/>
      <c r="G47" s="168">
        <f t="shared" si="3"/>
        <v>0</v>
      </c>
      <c r="H47" s="168">
        <f t="shared" si="4"/>
        <v>0</v>
      </c>
      <c r="I47" s="34"/>
      <c r="J47" s="29"/>
    </row>
    <row r="48" spans="1:10" x14ac:dyDescent="0.2">
      <c r="A48" s="30" t="s">
        <v>151</v>
      </c>
      <c r="B48" s="122" t="s">
        <v>12</v>
      </c>
      <c r="C48" s="122"/>
      <c r="D48" s="31"/>
      <c r="E48" s="32"/>
      <c r="F48" s="33"/>
      <c r="G48" s="168">
        <f t="shared" si="3"/>
        <v>0</v>
      </c>
      <c r="H48" s="168">
        <f t="shared" si="4"/>
        <v>0</v>
      </c>
      <c r="I48" s="34"/>
      <c r="J48" s="29"/>
    </row>
    <row r="49" spans="1:19" ht="51.75" customHeight="1" x14ac:dyDescent="0.2">
      <c r="A49" s="35" t="s">
        <v>9</v>
      </c>
      <c r="B49" s="127" t="s">
        <v>98</v>
      </c>
      <c r="C49" s="128"/>
      <c r="D49" s="128"/>
      <c r="E49" s="128"/>
      <c r="F49" s="129"/>
      <c r="G49" s="161">
        <f>SUM(G50:G64)</f>
        <v>0</v>
      </c>
      <c r="H49" s="161">
        <f>SUM(H50:H64)</f>
        <v>0</v>
      </c>
      <c r="I49" s="36"/>
      <c r="J49" s="29"/>
      <c r="K49" s="38" t="s">
        <v>100</v>
      </c>
      <c r="L49" s="38" t="s">
        <v>101</v>
      </c>
      <c r="M49" s="38" t="s">
        <v>102</v>
      </c>
      <c r="N49" s="38" t="s">
        <v>103</v>
      </c>
      <c r="O49" s="38" t="s">
        <v>104</v>
      </c>
      <c r="P49" s="38" t="s">
        <v>105</v>
      </c>
      <c r="Q49" s="38" t="s">
        <v>106</v>
      </c>
      <c r="R49" s="38" t="s">
        <v>107</v>
      </c>
    </row>
    <row r="50" spans="1:19" ht="12.75" customHeight="1" x14ac:dyDescent="0.2">
      <c r="A50" s="30" t="s">
        <v>44</v>
      </c>
      <c r="B50" s="122" t="s">
        <v>99</v>
      </c>
      <c r="C50" s="122"/>
      <c r="D50" s="31"/>
      <c r="E50" s="173">
        <v>1</v>
      </c>
      <c r="F50" s="168">
        <f>R50</f>
        <v>0</v>
      </c>
      <c r="G50" s="168">
        <f t="shared" ref="G50:G64" si="5">ROUND(E50*F50,2)</f>
        <v>0</v>
      </c>
      <c r="H50" s="168">
        <f t="shared" si="1"/>
        <v>0</v>
      </c>
      <c r="I50" s="34"/>
      <c r="J50" s="29"/>
      <c r="K50" s="39"/>
      <c r="L50" s="40"/>
      <c r="M50" s="40"/>
      <c r="N50" s="40"/>
      <c r="O50" s="174" t="str">
        <f>IFERROR(ROUND((L50-N50)/M50,2),"0")</f>
        <v>0</v>
      </c>
      <c r="P50" s="40"/>
      <c r="Q50" s="41"/>
      <c r="R50" s="174">
        <f>O50*P50*Q50</f>
        <v>0</v>
      </c>
      <c r="S50" s="175" t="str">
        <f ca="1">IF(K50=0," ",IF(K50+(M50*30.5)&lt;TODAY(),"DĖMESIO! Patikrinkite, ar nurodytas turtas dar nėra nudėvėtas, amortizuotas"," "))</f>
        <v xml:space="preserve"> </v>
      </c>
    </row>
    <row r="51" spans="1:19" ht="12.75" customHeight="1" x14ac:dyDescent="0.2">
      <c r="A51" s="30" t="s">
        <v>45</v>
      </c>
      <c r="B51" s="122" t="s">
        <v>99</v>
      </c>
      <c r="C51" s="122"/>
      <c r="D51" s="31"/>
      <c r="E51" s="173">
        <v>1</v>
      </c>
      <c r="F51" s="168">
        <f t="shared" ref="F51:F64" si="6">R51</f>
        <v>0</v>
      </c>
      <c r="G51" s="168">
        <f t="shared" si="5"/>
        <v>0</v>
      </c>
      <c r="H51" s="168">
        <f t="shared" si="1"/>
        <v>0</v>
      </c>
      <c r="I51" s="34"/>
      <c r="J51" s="29"/>
      <c r="K51" s="39"/>
      <c r="L51" s="40"/>
      <c r="M51" s="40"/>
      <c r="N51" s="40"/>
      <c r="O51" s="174" t="str">
        <f t="shared" ref="O51:O64" si="7">IFERROR(ROUND((L51-N51)/M51,2),"0")</f>
        <v>0</v>
      </c>
      <c r="P51" s="40"/>
      <c r="Q51" s="41"/>
      <c r="R51" s="174">
        <f t="shared" ref="R51:R64" si="8">O51*P51*Q51</f>
        <v>0</v>
      </c>
      <c r="S51" s="175" t="str">
        <f t="shared" ref="S51:S64" ca="1" si="9">IF(K51=0," ",IF(K51+(M51*30.5)&lt;TODAY(),"DĖMESIO! Patikrinkite, ar nurodytas turtas dar nėra nudėvėtas, amortizuotas"," "))</f>
        <v xml:space="preserve"> </v>
      </c>
    </row>
    <row r="52" spans="1:19" ht="12.75" customHeight="1" x14ac:dyDescent="0.2">
      <c r="A52" s="30" t="s">
        <v>46</v>
      </c>
      <c r="B52" s="122" t="s">
        <v>99</v>
      </c>
      <c r="C52" s="122"/>
      <c r="D52" s="31"/>
      <c r="E52" s="173">
        <v>1</v>
      </c>
      <c r="F52" s="168">
        <f t="shared" si="6"/>
        <v>0</v>
      </c>
      <c r="G52" s="168">
        <f t="shared" si="5"/>
        <v>0</v>
      </c>
      <c r="H52" s="168">
        <f t="shared" si="1"/>
        <v>0</v>
      </c>
      <c r="I52" s="34"/>
      <c r="J52" s="29"/>
      <c r="K52" s="39"/>
      <c r="L52" s="40"/>
      <c r="M52" s="40"/>
      <c r="N52" s="40"/>
      <c r="O52" s="174" t="str">
        <f t="shared" si="7"/>
        <v>0</v>
      </c>
      <c r="P52" s="40"/>
      <c r="Q52" s="41"/>
      <c r="R52" s="174">
        <f t="shared" si="8"/>
        <v>0</v>
      </c>
      <c r="S52" s="175" t="str">
        <f t="shared" ca="1" si="9"/>
        <v xml:space="preserve"> </v>
      </c>
    </row>
    <row r="53" spans="1:19" ht="12.75" customHeight="1" x14ac:dyDescent="0.2">
      <c r="A53" s="30" t="s">
        <v>47</v>
      </c>
      <c r="B53" s="122" t="s">
        <v>99</v>
      </c>
      <c r="C53" s="122"/>
      <c r="D53" s="31"/>
      <c r="E53" s="173">
        <v>1</v>
      </c>
      <c r="F53" s="168">
        <f t="shared" si="6"/>
        <v>0</v>
      </c>
      <c r="G53" s="168">
        <f t="shared" si="5"/>
        <v>0</v>
      </c>
      <c r="H53" s="168">
        <f t="shared" si="1"/>
        <v>0</v>
      </c>
      <c r="I53" s="34"/>
      <c r="J53" s="29"/>
      <c r="K53" s="39"/>
      <c r="L53" s="40"/>
      <c r="M53" s="40"/>
      <c r="N53" s="40"/>
      <c r="O53" s="174" t="str">
        <f t="shared" si="7"/>
        <v>0</v>
      </c>
      <c r="P53" s="40"/>
      <c r="Q53" s="41"/>
      <c r="R53" s="174">
        <f t="shared" si="8"/>
        <v>0</v>
      </c>
      <c r="S53" s="175" t="str">
        <f t="shared" ca="1" si="9"/>
        <v xml:space="preserve"> </v>
      </c>
    </row>
    <row r="54" spans="1:19" ht="12.75" customHeight="1" x14ac:dyDescent="0.2">
      <c r="A54" s="30" t="s">
        <v>48</v>
      </c>
      <c r="B54" s="122" t="s">
        <v>99</v>
      </c>
      <c r="C54" s="122"/>
      <c r="D54" s="31"/>
      <c r="E54" s="173">
        <v>1</v>
      </c>
      <c r="F54" s="168">
        <f t="shared" si="6"/>
        <v>0</v>
      </c>
      <c r="G54" s="168">
        <f t="shared" si="5"/>
        <v>0</v>
      </c>
      <c r="H54" s="168">
        <f t="shared" si="1"/>
        <v>0</v>
      </c>
      <c r="I54" s="34"/>
      <c r="J54" s="29"/>
      <c r="K54" s="39"/>
      <c r="L54" s="40"/>
      <c r="M54" s="40"/>
      <c r="N54" s="40"/>
      <c r="O54" s="174" t="str">
        <f t="shared" si="7"/>
        <v>0</v>
      </c>
      <c r="P54" s="40"/>
      <c r="Q54" s="41"/>
      <c r="R54" s="174">
        <f t="shared" si="8"/>
        <v>0</v>
      </c>
      <c r="S54" s="175" t="str">
        <f t="shared" ca="1" si="9"/>
        <v xml:space="preserve"> </v>
      </c>
    </row>
    <row r="55" spans="1:19" ht="12.75" customHeight="1" x14ac:dyDescent="0.2">
      <c r="A55" s="30" t="s">
        <v>49</v>
      </c>
      <c r="B55" s="122" t="s">
        <v>99</v>
      </c>
      <c r="C55" s="122"/>
      <c r="D55" s="31"/>
      <c r="E55" s="173">
        <v>1</v>
      </c>
      <c r="F55" s="168">
        <f t="shared" si="6"/>
        <v>0</v>
      </c>
      <c r="G55" s="168">
        <f t="shared" si="5"/>
        <v>0</v>
      </c>
      <c r="H55" s="168">
        <f t="shared" si="1"/>
        <v>0</v>
      </c>
      <c r="I55" s="34"/>
      <c r="J55" s="29"/>
      <c r="K55" s="39"/>
      <c r="L55" s="40"/>
      <c r="M55" s="40"/>
      <c r="N55" s="40"/>
      <c r="O55" s="174" t="str">
        <f t="shared" si="7"/>
        <v>0</v>
      </c>
      <c r="P55" s="40"/>
      <c r="Q55" s="41"/>
      <c r="R55" s="174">
        <f t="shared" si="8"/>
        <v>0</v>
      </c>
      <c r="S55" s="175" t="str">
        <f t="shared" ca="1" si="9"/>
        <v xml:space="preserve"> </v>
      </c>
    </row>
    <row r="56" spans="1:19" ht="12.75" customHeight="1" x14ac:dyDescent="0.2">
      <c r="A56" s="30" t="s">
        <v>50</v>
      </c>
      <c r="B56" s="122" t="s">
        <v>99</v>
      </c>
      <c r="C56" s="122"/>
      <c r="D56" s="31"/>
      <c r="E56" s="173">
        <v>1</v>
      </c>
      <c r="F56" s="168">
        <f t="shared" si="6"/>
        <v>0</v>
      </c>
      <c r="G56" s="168">
        <f t="shared" si="5"/>
        <v>0</v>
      </c>
      <c r="H56" s="168">
        <f t="shared" si="1"/>
        <v>0</v>
      </c>
      <c r="I56" s="34"/>
      <c r="J56" s="29"/>
      <c r="K56" s="39"/>
      <c r="L56" s="40"/>
      <c r="M56" s="40"/>
      <c r="N56" s="40"/>
      <c r="O56" s="174" t="str">
        <f t="shared" si="7"/>
        <v>0</v>
      </c>
      <c r="P56" s="40"/>
      <c r="Q56" s="41"/>
      <c r="R56" s="174">
        <f t="shared" si="8"/>
        <v>0</v>
      </c>
      <c r="S56" s="175" t="str">
        <f t="shared" ca="1" si="9"/>
        <v xml:space="preserve"> </v>
      </c>
    </row>
    <row r="57" spans="1:19" ht="12.75" customHeight="1" x14ac:dyDescent="0.2">
      <c r="A57" s="30" t="s">
        <v>51</v>
      </c>
      <c r="B57" s="122" t="s">
        <v>99</v>
      </c>
      <c r="C57" s="122"/>
      <c r="D57" s="31"/>
      <c r="E57" s="173">
        <v>1</v>
      </c>
      <c r="F57" s="168">
        <f t="shared" si="6"/>
        <v>0</v>
      </c>
      <c r="G57" s="168">
        <f t="shared" si="5"/>
        <v>0</v>
      </c>
      <c r="H57" s="168">
        <f t="shared" si="1"/>
        <v>0</v>
      </c>
      <c r="I57" s="34"/>
      <c r="J57" s="29"/>
      <c r="K57" s="39"/>
      <c r="L57" s="40"/>
      <c r="M57" s="40"/>
      <c r="N57" s="40"/>
      <c r="O57" s="174" t="str">
        <f t="shared" si="7"/>
        <v>0</v>
      </c>
      <c r="P57" s="40"/>
      <c r="Q57" s="41"/>
      <c r="R57" s="174">
        <f t="shared" si="8"/>
        <v>0</v>
      </c>
      <c r="S57" s="175" t="str">
        <f t="shared" ca="1" si="9"/>
        <v xml:space="preserve"> </v>
      </c>
    </row>
    <row r="58" spans="1:19" ht="12.75" customHeight="1" x14ac:dyDescent="0.2">
      <c r="A58" s="30" t="s">
        <v>52</v>
      </c>
      <c r="B58" s="122" t="s">
        <v>99</v>
      </c>
      <c r="C58" s="122"/>
      <c r="D58" s="31"/>
      <c r="E58" s="173">
        <v>1</v>
      </c>
      <c r="F58" s="168">
        <f t="shared" si="6"/>
        <v>0</v>
      </c>
      <c r="G58" s="168">
        <f t="shared" si="5"/>
        <v>0</v>
      </c>
      <c r="H58" s="168">
        <f t="shared" si="1"/>
        <v>0</v>
      </c>
      <c r="I58" s="34"/>
      <c r="J58" s="29"/>
      <c r="K58" s="39"/>
      <c r="L58" s="40"/>
      <c r="M58" s="40"/>
      <c r="N58" s="40"/>
      <c r="O58" s="174" t="str">
        <f t="shared" si="7"/>
        <v>0</v>
      </c>
      <c r="P58" s="40"/>
      <c r="Q58" s="41"/>
      <c r="R58" s="174">
        <f t="shared" si="8"/>
        <v>0</v>
      </c>
      <c r="S58" s="175" t="str">
        <f t="shared" ca="1" si="9"/>
        <v xml:space="preserve"> </v>
      </c>
    </row>
    <row r="59" spans="1:19" ht="12.75" customHeight="1" x14ac:dyDescent="0.2">
      <c r="A59" s="30" t="s">
        <v>53</v>
      </c>
      <c r="B59" s="122" t="s">
        <v>99</v>
      </c>
      <c r="C59" s="122"/>
      <c r="D59" s="31"/>
      <c r="E59" s="173">
        <v>1</v>
      </c>
      <c r="F59" s="168">
        <f t="shared" si="6"/>
        <v>0</v>
      </c>
      <c r="G59" s="168">
        <f t="shared" si="5"/>
        <v>0</v>
      </c>
      <c r="H59" s="168">
        <f t="shared" si="1"/>
        <v>0</v>
      </c>
      <c r="I59" s="34"/>
      <c r="J59" s="29"/>
      <c r="K59" s="39"/>
      <c r="L59" s="40"/>
      <c r="M59" s="40"/>
      <c r="N59" s="40"/>
      <c r="O59" s="174" t="str">
        <f t="shared" si="7"/>
        <v>0</v>
      </c>
      <c r="P59" s="40"/>
      <c r="Q59" s="41"/>
      <c r="R59" s="174">
        <f t="shared" si="8"/>
        <v>0</v>
      </c>
      <c r="S59" s="175" t="str">
        <f t="shared" ca="1" si="9"/>
        <v xml:space="preserve"> </v>
      </c>
    </row>
    <row r="60" spans="1:19" ht="12.75" customHeight="1" x14ac:dyDescent="0.2">
      <c r="A60" s="30" t="s">
        <v>90</v>
      </c>
      <c r="B60" s="122" t="s">
        <v>99</v>
      </c>
      <c r="C60" s="122"/>
      <c r="D60" s="31"/>
      <c r="E60" s="173">
        <v>1</v>
      </c>
      <c r="F60" s="168">
        <f t="shared" si="6"/>
        <v>0</v>
      </c>
      <c r="G60" s="168">
        <f t="shared" si="5"/>
        <v>0</v>
      </c>
      <c r="H60" s="168">
        <f t="shared" si="1"/>
        <v>0</v>
      </c>
      <c r="I60" s="34"/>
      <c r="J60" s="29"/>
      <c r="K60" s="39"/>
      <c r="L60" s="40"/>
      <c r="M60" s="40"/>
      <c r="N60" s="40"/>
      <c r="O60" s="174" t="str">
        <f t="shared" si="7"/>
        <v>0</v>
      </c>
      <c r="P60" s="40"/>
      <c r="Q60" s="41"/>
      <c r="R60" s="174">
        <f t="shared" si="8"/>
        <v>0</v>
      </c>
      <c r="S60" s="175" t="str">
        <f t="shared" ca="1" si="9"/>
        <v xml:space="preserve"> </v>
      </c>
    </row>
    <row r="61" spans="1:19" ht="12.75" customHeight="1" x14ac:dyDescent="0.2">
      <c r="A61" s="30" t="s">
        <v>91</v>
      </c>
      <c r="B61" s="122" t="s">
        <v>99</v>
      </c>
      <c r="C61" s="122"/>
      <c r="D61" s="31"/>
      <c r="E61" s="173">
        <v>1</v>
      </c>
      <c r="F61" s="168">
        <f t="shared" si="6"/>
        <v>0</v>
      </c>
      <c r="G61" s="168">
        <f t="shared" si="5"/>
        <v>0</v>
      </c>
      <c r="H61" s="168">
        <f t="shared" si="1"/>
        <v>0</v>
      </c>
      <c r="I61" s="34"/>
      <c r="J61" s="29"/>
      <c r="K61" s="39"/>
      <c r="L61" s="40"/>
      <c r="M61" s="40"/>
      <c r="N61" s="40"/>
      <c r="O61" s="174" t="str">
        <f t="shared" si="7"/>
        <v>0</v>
      </c>
      <c r="P61" s="40"/>
      <c r="Q61" s="41"/>
      <c r="R61" s="174">
        <f t="shared" si="8"/>
        <v>0</v>
      </c>
      <c r="S61" s="175" t="str">
        <f t="shared" ca="1" si="9"/>
        <v xml:space="preserve"> </v>
      </c>
    </row>
    <row r="62" spans="1:19" ht="12.75" customHeight="1" x14ac:dyDescent="0.2">
      <c r="A62" s="30" t="s">
        <v>92</v>
      </c>
      <c r="B62" s="122" t="s">
        <v>99</v>
      </c>
      <c r="C62" s="122"/>
      <c r="D62" s="31"/>
      <c r="E62" s="173">
        <v>1</v>
      </c>
      <c r="F62" s="168">
        <f t="shared" si="6"/>
        <v>0</v>
      </c>
      <c r="G62" s="168">
        <f t="shared" si="5"/>
        <v>0</v>
      </c>
      <c r="H62" s="168">
        <f t="shared" si="1"/>
        <v>0</v>
      </c>
      <c r="I62" s="34"/>
      <c r="J62" s="29"/>
      <c r="K62" s="39"/>
      <c r="L62" s="40"/>
      <c r="M62" s="40"/>
      <c r="N62" s="40"/>
      <c r="O62" s="174" t="str">
        <f t="shared" si="7"/>
        <v>0</v>
      </c>
      <c r="P62" s="40"/>
      <c r="Q62" s="41"/>
      <c r="R62" s="174">
        <f t="shared" si="8"/>
        <v>0</v>
      </c>
      <c r="S62" s="175" t="str">
        <f t="shared" ca="1" si="9"/>
        <v xml:space="preserve"> </v>
      </c>
    </row>
    <row r="63" spans="1:19" ht="12.75" customHeight="1" x14ac:dyDescent="0.2">
      <c r="A63" s="30" t="s">
        <v>93</v>
      </c>
      <c r="B63" s="122" t="s">
        <v>99</v>
      </c>
      <c r="C63" s="122"/>
      <c r="D63" s="31"/>
      <c r="E63" s="173">
        <v>1</v>
      </c>
      <c r="F63" s="168">
        <f t="shared" si="6"/>
        <v>0</v>
      </c>
      <c r="G63" s="168">
        <f t="shared" si="5"/>
        <v>0</v>
      </c>
      <c r="H63" s="168">
        <f t="shared" si="1"/>
        <v>0</v>
      </c>
      <c r="I63" s="34"/>
      <c r="J63" s="29"/>
      <c r="K63" s="39"/>
      <c r="L63" s="40"/>
      <c r="M63" s="40"/>
      <c r="N63" s="40"/>
      <c r="O63" s="174" t="str">
        <f t="shared" si="7"/>
        <v>0</v>
      </c>
      <c r="P63" s="40"/>
      <c r="Q63" s="41"/>
      <c r="R63" s="174">
        <f t="shared" si="8"/>
        <v>0</v>
      </c>
      <c r="S63" s="175" t="str">
        <f t="shared" ca="1" si="9"/>
        <v xml:space="preserve"> </v>
      </c>
    </row>
    <row r="64" spans="1:19" ht="12.75" customHeight="1" x14ac:dyDescent="0.2">
      <c r="A64" s="30" t="s">
        <v>94</v>
      </c>
      <c r="B64" s="122" t="s">
        <v>99</v>
      </c>
      <c r="C64" s="122"/>
      <c r="D64" s="31"/>
      <c r="E64" s="173">
        <v>1</v>
      </c>
      <c r="F64" s="168">
        <f t="shared" si="6"/>
        <v>0</v>
      </c>
      <c r="G64" s="168">
        <f t="shared" si="5"/>
        <v>0</v>
      </c>
      <c r="H64" s="168">
        <f t="shared" si="1"/>
        <v>0</v>
      </c>
      <c r="I64" s="34"/>
      <c r="J64" s="29"/>
      <c r="K64" s="39"/>
      <c r="L64" s="40"/>
      <c r="M64" s="40"/>
      <c r="N64" s="40"/>
      <c r="O64" s="174" t="str">
        <f t="shared" si="7"/>
        <v>0</v>
      </c>
      <c r="P64" s="40"/>
      <c r="Q64" s="41"/>
      <c r="R64" s="174">
        <f t="shared" si="8"/>
        <v>0</v>
      </c>
      <c r="S64" s="175" t="str">
        <f t="shared" ca="1" si="9"/>
        <v xml:space="preserve"> </v>
      </c>
    </row>
    <row r="65" spans="1:11" ht="39" customHeight="1" x14ac:dyDescent="0.2">
      <c r="A65" s="35" t="s">
        <v>10</v>
      </c>
      <c r="B65" s="123" t="s">
        <v>77</v>
      </c>
      <c r="C65" s="124"/>
      <c r="D65" s="124"/>
      <c r="E65" s="124"/>
      <c r="F65" s="125"/>
      <c r="G65" s="161">
        <f>SUM(G66:G115)</f>
        <v>0</v>
      </c>
      <c r="H65" s="161">
        <f>SUM(H66:H115)</f>
        <v>0</v>
      </c>
      <c r="I65" s="42"/>
      <c r="J65" s="29"/>
      <c r="K65" s="38" t="s">
        <v>142</v>
      </c>
    </row>
    <row r="66" spans="1:11" x14ac:dyDescent="0.2">
      <c r="A66" s="113" t="s">
        <v>55</v>
      </c>
      <c r="B66" s="116" t="s">
        <v>95</v>
      </c>
      <c r="C66" s="34" t="s">
        <v>96</v>
      </c>
      <c r="D66" s="176" t="s">
        <v>5</v>
      </c>
      <c r="E66" s="119"/>
      <c r="F66" s="169" t="str">
        <f>IFERROR(ROUND(AVERAGE(K66:K70),2),"0")</f>
        <v>0</v>
      </c>
      <c r="G66" s="169">
        <f>ROUND(E66*F66,2)</f>
        <v>0</v>
      </c>
      <c r="H66" s="169">
        <f>ROUND(G66*$D$7,2)</f>
        <v>0</v>
      </c>
      <c r="I66" s="110"/>
      <c r="J66" s="43"/>
      <c r="K66" s="40"/>
    </row>
    <row r="67" spans="1:11" x14ac:dyDescent="0.2">
      <c r="A67" s="114"/>
      <c r="B67" s="117"/>
      <c r="C67" s="34" t="s">
        <v>96</v>
      </c>
      <c r="D67" s="177"/>
      <c r="E67" s="120"/>
      <c r="F67" s="170"/>
      <c r="G67" s="170"/>
      <c r="H67" s="170"/>
      <c r="I67" s="111"/>
      <c r="J67" s="43"/>
      <c r="K67" s="40"/>
    </row>
    <row r="68" spans="1:11" x14ac:dyDescent="0.2">
      <c r="A68" s="114"/>
      <c r="B68" s="117"/>
      <c r="C68" s="34" t="s">
        <v>96</v>
      </c>
      <c r="D68" s="177"/>
      <c r="E68" s="120"/>
      <c r="F68" s="170"/>
      <c r="G68" s="170"/>
      <c r="H68" s="170"/>
      <c r="I68" s="111"/>
      <c r="J68" s="43"/>
      <c r="K68" s="40"/>
    </row>
    <row r="69" spans="1:11" x14ac:dyDescent="0.2">
      <c r="A69" s="114"/>
      <c r="B69" s="117"/>
      <c r="C69" s="34" t="s">
        <v>96</v>
      </c>
      <c r="D69" s="177"/>
      <c r="E69" s="120"/>
      <c r="F69" s="170"/>
      <c r="G69" s="170"/>
      <c r="H69" s="170"/>
      <c r="I69" s="111"/>
      <c r="J69" s="43"/>
      <c r="K69" s="40"/>
    </row>
    <row r="70" spans="1:11" x14ac:dyDescent="0.2">
      <c r="A70" s="115"/>
      <c r="B70" s="118"/>
      <c r="C70" s="34" t="s">
        <v>96</v>
      </c>
      <c r="D70" s="178"/>
      <c r="E70" s="121"/>
      <c r="F70" s="171"/>
      <c r="G70" s="171"/>
      <c r="H70" s="171"/>
      <c r="I70" s="112"/>
      <c r="J70" s="43"/>
      <c r="K70" s="40"/>
    </row>
    <row r="71" spans="1:11" x14ac:dyDescent="0.2">
      <c r="A71" s="113" t="s">
        <v>56</v>
      </c>
      <c r="B71" s="116" t="s">
        <v>95</v>
      </c>
      <c r="C71" s="34" t="s">
        <v>96</v>
      </c>
      <c r="D71" s="176" t="s">
        <v>5</v>
      </c>
      <c r="E71" s="119"/>
      <c r="F71" s="169" t="str">
        <f t="shared" ref="F71" si="10">IFERROR(ROUND(AVERAGE(K71:K75),2),"0")</f>
        <v>0</v>
      </c>
      <c r="G71" s="169">
        <f>ROUND(E71*F71,2)</f>
        <v>0</v>
      </c>
      <c r="H71" s="169">
        <f>ROUND(G71*$D$7,2)</f>
        <v>0</v>
      </c>
      <c r="I71" s="110"/>
      <c r="J71" s="43"/>
      <c r="K71" s="40"/>
    </row>
    <row r="72" spans="1:11" x14ac:dyDescent="0.2">
      <c r="A72" s="114"/>
      <c r="B72" s="117"/>
      <c r="C72" s="34" t="s">
        <v>96</v>
      </c>
      <c r="D72" s="177"/>
      <c r="E72" s="120"/>
      <c r="F72" s="170"/>
      <c r="G72" s="170"/>
      <c r="H72" s="170"/>
      <c r="I72" s="111"/>
      <c r="J72" s="43"/>
      <c r="K72" s="40"/>
    </row>
    <row r="73" spans="1:11" x14ac:dyDescent="0.2">
      <c r="A73" s="114"/>
      <c r="B73" s="117"/>
      <c r="C73" s="34" t="s">
        <v>96</v>
      </c>
      <c r="D73" s="177"/>
      <c r="E73" s="120"/>
      <c r="F73" s="170"/>
      <c r="G73" s="170"/>
      <c r="H73" s="170"/>
      <c r="I73" s="111"/>
      <c r="J73" s="43"/>
      <c r="K73" s="40"/>
    </row>
    <row r="74" spans="1:11" x14ac:dyDescent="0.2">
      <c r="A74" s="114"/>
      <c r="B74" s="117"/>
      <c r="C74" s="34" t="s">
        <v>96</v>
      </c>
      <c r="D74" s="177"/>
      <c r="E74" s="120"/>
      <c r="F74" s="170"/>
      <c r="G74" s="170"/>
      <c r="H74" s="170"/>
      <c r="I74" s="111"/>
      <c r="J74" s="43"/>
      <c r="K74" s="40"/>
    </row>
    <row r="75" spans="1:11" x14ac:dyDescent="0.2">
      <c r="A75" s="115"/>
      <c r="B75" s="118"/>
      <c r="C75" s="34" t="s">
        <v>96</v>
      </c>
      <c r="D75" s="178"/>
      <c r="E75" s="121"/>
      <c r="F75" s="171"/>
      <c r="G75" s="171"/>
      <c r="H75" s="171"/>
      <c r="I75" s="112"/>
      <c r="J75" s="43"/>
      <c r="K75" s="40"/>
    </row>
    <row r="76" spans="1:11" x14ac:dyDescent="0.2">
      <c r="A76" s="113" t="s">
        <v>57</v>
      </c>
      <c r="B76" s="116" t="s">
        <v>95</v>
      </c>
      <c r="C76" s="34" t="s">
        <v>96</v>
      </c>
      <c r="D76" s="176" t="s">
        <v>5</v>
      </c>
      <c r="E76" s="119"/>
      <c r="F76" s="169" t="str">
        <f t="shared" ref="F76" si="11">IFERROR(ROUND(AVERAGE(K76:K80),2),"0")</f>
        <v>0</v>
      </c>
      <c r="G76" s="169">
        <f>ROUND(E76*F76,2)</f>
        <v>0</v>
      </c>
      <c r="H76" s="169">
        <f>ROUND(G76*$D$7,2)</f>
        <v>0</v>
      </c>
      <c r="I76" s="110"/>
      <c r="J76" s="43"/>
      <c r="K76" s="40"/>
    </row>
    <row r="77" spans="1:11" x14ac:dyDescent="0.2">
      <c r="A77" s="114"/>
      <c r="B77" s="117"/>
      <c r="C77" s="34" t="s">
        <v>96</v>
      </c>
      <c r="D77" s="177"/>
      <c r="E77" s="120"/>
      <c r="F77" s="170"/>
      <c r="G77" s="170"/>
      <c r="H77" s="170"/>
      <c r="I77" s="111"/>
      <c r="J77" s="43"/>
      <c r="K77" s="40"/>
    </row>
    <row r="78" spans="1:11" x14ac:dyDescent="0.2">
      <c r="A78" s="114"/>
      <c r="B78" s="117"/>
      <c r="C78" s="34" t="s">
        <v>96</v>
      </c>
      <c r="D78" s="177"/>
      <c r="E78" s="120"/>
      <c r="F78" s="170"/>
      <c r="G78" s="170"/>
      <c r="H78" s="170"/>
      <c r="I78" s="111"/>
      <c r="J78" s="43"/>
      <c r="K78" s="40"/>
    </row>
    <row r="79" spans="1:11" x14ac:dyDescent="0.2">
      <c r="A79" s="114"/>
      <c r="B79" s="117"/>
      <c r="C79" s="34" t="s">
        <v>96</v>
      </c>
      <c r="D79" s="177"/>
      <c r="E79" s="120"/>
      <c r="F79" s="170"/>
      <c r="G79" s="170"/>
      <c r="H79" s="170"/>
      <c r="I79" s="111"/>
      <c r="J79" s="43"/>
      <c r="K79" s="40"/>
    </row>
    <row r="80" spans="1:11" x14ac:dyDescent="0.2">
      <c r="A80" s="115"/>
      <c r="B80" s="118"/>
      <c r="C80" s="34" t="s">
        <v>96</v>
      </c>
      <c r="D80" s="178"/>
      <c r="E80" s="121"/>
      <c r="F80" s="171"/>
      <c r="G80" s="171"/>
      <c r="H80" s="171"/>
      <c r="I80" s="112"/>
      <c r="J80" s="43"/>
      <c r="K80" s="40"/>
    </row>
    <row r="81" spans="1:11" x14ac:dyDescent="0.2">
      <c r="A81" s="113" t="s">
        <v>58</v>
      </c>
      <c r="B81" s="116" t="s">
        <v>95</v>
      </c>
      <c r="C81" s="34" t="s">
        <v>96</v>
      </c>
      <c r="D81" s="176" t="s">
        <v>5</v>
      </c>
      <c r="E81" s="119"/>
      <c r="F81" s="169" t="str">
        <f t="shared" ref="F81" si="12">IFERROR(ROUND(AVERAGE(K81:K85),2),"0")</f>
        <v>0</v>
      </c>
      <c r="G81" s="169">
        <f>ROUND(E81*F81,2)</f>
        <v>0</v>
      </c>
      <c r="H81" s="169">
        <f>ROUND(G81*$D$7,2)</f>
        <v>0</v>
      </c>
      <c r="I81" s="110"/>
      <c r="J81" s="43"/>
      <c r="K81" s="40"/>
    </row>
    <row r="82" spans="1:11" x14ac:dyDescent="0.2">
      <c r="A82" s="114"/>
      <c r="B82" s="117"/>
      <c r="C82" s="34" t="s">
        <v>96</v>
      </c>
      <c r="D82" s="177"/>
      <c r="E82" s="120"/>
      <c r="F82" s="170"/>
      <c r="G82" s="170"/>
      <c r="H82" s="170"/>
      <c r="I82" s="111"/>
      <c r="J82" s="43"/>
      <c r="K82" s="40"/>
    </row>
    <row r="83" spans="1:11" x14ac:dyDescent="0.2">
      <c r="A83" s="114"/>
      <c r="B83" s="117"/>
      <c r="C83" s="34" t="s">
        <v>96</v>
      </c>
      <c r="D83" s="177"/>
      <c r="E83" s="120"/>
      <c r="F83" s="170"/>
      <c r="G83" s="170"/>
      <c r="H83" s="170"/>
      <c r="I83" s="111"/>
      <c r="J83" s="43"/>
      <c r="K83" s="40"/>
    </row>
    <row r="84" spans="1:11" x14ac:dyDescent="0.2">
      <c r="A84" s="114"/>
      <c r="B84" s="117"/>
      <c r="C84" s="34" t="s">
        <v>96</v>
      </c>
      <c r="D84" s="177"/>
      <c r="E84" s="120"/>
      <c r="F84" s="170"/>
      <c r="G84" s="170"/>
      <c r="H84" s="170"/>
      <c r="I84" s="111"/>
      <c r="J84" s="43"/>
      <c r="K84" s="40"/>
    </row>
    <row r="85" spans="1:11" x14ac:dyDescent="0.2">
      <c r="A85" s="115"/>
      <c r="B85" s="118"/>
      <c r="C85" s="34" t="s">
        <v>96</v>
      </c>
      <c r="D85" s="178"/>
      <c r="E85" s="121"/>
      <c r="F85" s="171"/>
      <c r="G85" s="171"/>
      <c r="H85" s="171"/>
      <c r="I85" s="112"/>
      <c r="J85" s="43"/>
      <c r="K85" s="40"/>
    </row>
    <row r="86" spans="1:11" x14ac:dyDescent="0.2">
      <c r="A86" s="113" t="s">
        <v>59</v>
      </c>
      <c r="B86" s="116" t="s">
        <v>95</v>
      </c>
      <c r="C86" s="34" t="s">
        <v>96</v>
      </c>
      <c r="D86" s="176" t="s">
        <v>5</v>
      </c>
      <c r="E86" s="119"/>
      <c r="F86" s="169" t="str">
        <f t="shared" ref="F86" si="13">IFERROR(ROUND(AVERAGE(K86:K90),2),"0")</f>
        <v>0</v>
      </c>
      <c r="G86" s="169">
        <f>ROUND(E86*F86,2)</f>
        <v>0</v>
      </c>
      <c r="H86" s="169">
        <f>ROUND(G86*$D$7,2)</f>
        <v>0</v>
      </c>
      <c r="I86" s="110"/>
      <c r="J86" s="43"/>
      <c r="K86" s="40"/>
    </row>
    <row r="87" spans="1:11" x14ac:dyDescent="0.2">
      <c r="A87" s="114"/>
      <c r="B87" s="117"/>
      <c r="C87" s="34" t="s">
        <v>96</v>
      </c>
      <c r="D87" s="177"/>
      <c r="E87" s="120"/>
      <c r="F87" s="170"/>
      <c r="G87" s="170"/>
      <c r="H87" s="170"/>
      <c r="I87" s="111"/>
      <c r="J87" s="43"/>
      <c r="K87" s="40"/>
    </row>
    <row r="88" spans="1:11" x14ac:dyDescent="0.2">
      <c r="A88" s="114"/>
      <c r="B88" s="117"/>
      <c r="C88" s="34" t="s">
        <v>96</v>
      </c>
      <c r="D88" s="177"/>
      <c r="E88" s="120"/>
      <c r="F88" s="170"/>
      <c r="G88" s="170"/>
      <c r="H88" s="170"/>
      <c r="I88" s="111"/>
      <c r="J88" s="43"/>
      <c r="K88" s="40"/>
    </row>
    <row r="89" spans="1:11" x14ac:dyDescent="0.2">
      <c r="A89" s="114"/>
      <c r="B89" s="117"/>
      <c r="C89" s="34" t="s">
        <v>96</v>
      </c>
      <c r="D89" s="177"/>
      <c r="E89" s="120"/>
      <c r="F89" s="170"/>
      <c r="G89" s="170"/>
      <c r="H89" s="170"/>
      <c r="I89" s="111"/>
      <c r="J89" s="43"/>
      <c r="K89" s="40"/>
    </row>
    <row r="90" spans="1:11" x14ac:dyDescent="0.2">
      <c r="A90" s="115"/>
      <c r="B90" s="118"/>
      <c r="C90" s="34" t="s">
        <v>96</v>
      </c>
      <c r="D90" s="178"/>
      <c r="E90" s="121"/>
      <c r="F90" s="171"/>
      <c r="G90" s="171"/>
      <c r="H90" s="171"/>
      <c r="I90" s="112"/>
      <c r="J90" s="43"/>
      <c r="K90" s="40"/>
    </row>
    <row r="91" spans="1:11" x14ac:dyDescent="0.2">
      <c r="A91" s="113" t="s">
        <v>60</v>
      </c>
      <c r="B91" s="116" t="s">
        <v>95</v>
      </c>
      <c r="C91" s="34" t="s">
        <v>96</v>
      </c>
      <c r="D91" s="176" t="s">
        <v>5</v>
      </c>
      <c r="E91" s="119"/>
      <c r="F91" s="169" t="str">
        <f t="shared" ref="F91" si="14">IFERROR(ROUND(AVERAGE(K91:K95),2),"0")</f>
        <v>0</v>
      </c>
      <c r="G91" s="169">
        <f>ROUND(E91*F91,2)</f>
        <v>0</v>
      </c>
      <c r="H91" s="169">
        <f>ROUND(G91*$D$7,2)</f>
        <v>0</v>
      </c>
      <c r="I91" s="110"/>
      <c r="J91" s="43"/>
      <c r="K91" s="40"/>
    </row>
    <row r="92" spans="1:11" x14ac:dyDescent="0.2">
      <c r="A92" s="114"/>
      <c r="B92" s="117"/>
      <c r="C92" s="34" t="s">
        <v>96</v>
      </c>
      <c r="D92" s="177"/>
      <c r="E92" s="120"/>
      <c r="F92" s="170"/>
      <c r="G92" s="170"/>
      <c r="H92" s="170"/>
      <c r="I92" s="111"/>
      <c r="J92" s="43"/>
      <c r="K92" s="40"/>
    </row>
    <row r="93" spans="1:11" x14ac:dyDescent="0.2">
      <c r="A93" s="114"/>
      <c r="B93" s="117"/>
      <c r="C93" s="34" t="s">
        <v>96</v>
      </c>
      <c r="D93" s="177"/>
      <c r="E93" s="120"/>
      <c r="F93" s="170"/>
      <c r="G93" s="170"/>
      <c r="H93" s="170"/>
      <c r="I93" s="111"/>
      <c r="J93" s="43"/>
      <c r="K93" s="40"/>
    </row>
    <row r="94" spans="1:11" x14ac:dyDescent="0.2">
      <c r="A94" s="114"/>
      <c r="B94" s="117"/>
      <c r="C94" s="34" t="s">
        <v>96</v>
      </c>
      <c r="D94" s="177"/>
      <c r="E94" s="120"/>
      <c r="F94" s="170"/>
      <c r="G94" s="170"/>
      <c r="H94" s="170"/>
      <c r="I94" s="111"/>
      <c r="J94" s="43"/>
      <c r="K94" s="40"/>
    </row>
    <row r="95" spans="1:11" x14ac:dyDescent="0.2">
      <c r="A95" s="115"/>
      <c r="B95" s="118"/>
      <c r="C95" s="34" t="s">
        <v>96</v>
      </c>
      <c r="D95" s="178"/>
      <c r="E95" s="121"/>
      <c r="F95" s="171"/>
      <c r="G95" s="171"/>
      <c r="H95" s="171"/>
      <c r="I95" s="112"/>
      <c r="J95" s="43"/>
      <c r="K95" s="40"/>
    </row>
    <row r="96" spans="1:11" x14ac:dyDescent="0.2">
      <c r="A96" s="113" t="s">
        <v>61</v>
      </c>
      <c r="B96" s="116" t="s">
        <v>95</v>
      </c>
      <c r="C96" s="34" t="s">
        <v>96</v>
      </c>
      <c r="D96" s="176" t="s">
        <v>5</v>
      </c>
      <c r="E96" s="119"/>
      <c r="F96" s="169" t="str">
        <f t="shared" ref="F96" si="15">IFERROR(ROUND(AVERAGE(K96:K100),2),"0")</f>
        <v>0</v>
      </c>
      <c r="G96" s="169">
        <f>ROUND(E96*F96,2)</f>
        <v>0</v>
      </c>
      <c r="H96" s="169">
        <f>ROUND(G96*$D$7,2)</f>
        <v>0</v>
      </c>
      <c r="I96" s="110"/>
      <c r="J96" s="43"/>
      <c r="K96" s="40"/>
    </row>
    <row r="97" spans="1:11" x14ac:dyDescent="0.2">
      <c r="A97" s="114"/>
      <c r="B97" s="117"/>
      <c r="C97" s="34" t="s">
        <v>96</v>
      </c>
      <c r="D97" s="177"/>
      <c r="E97" s="120"/>
      <c r="F97" s="170"/>
      <c r="G97" s="170"/>
      <c r="H97" s="170"/>
      <c r="I97" s="111"/>
      <c r="J97" s="43"/>
      <c r="K97" s="40"/>
    </row>
    <row r="98" spans="1:11" x14ac:dyDescent="0.2">
      <c r="A98" s="114"/>
      <c r="B98" s="117"/>
      <c r="C98" s="34" t="s">
        <v>96</v>
      </c>
      <c r="D98" s="177"/>
      <c r="E98" s="120"/>
      <c r="F98" s="170"/>
      <c r="G98" s="170"/>
      <c r="H98" s="170"/>
      <c r="I98" s="111"/>
      <c r="J98" s="43"/>
      <c r="K98" s="40"/>
    </row>
    <row r="99" spans="1:11" x14ac:dyDescent="0.2">
      <c r="A99" s="114"/>
      <c r="B99" s="117"/>
      <c r="C99" s="34" t="s">
        <v>96</v>
      </c>
      <c r="D99" s="177"/>
      <c r="E99" s="120"/>
      <c r="F99" s="170"/>
      <c r="G99" s="170"/>
      <c r="H99" s="170"/>
      <c r="I99" s="111"/>
      <c r="J99" s="43"/>
      <c r="K99" s="40"/>
    </row>
    <row r="100" spans="1:11" x14ac:dyDescent="0.2">
      <c r="A100" s="115"/>
      <c r="B100" s="118"/>
      <c r="C100" s="34" t="s">
        <v>96</v>
      </c>
      <c r="D100" s="178"/>
      <c r="E100" s="121"/>
      <c r="F100" s="171"/>
      <c r="G100" s="171"/>
      <c r="H100" s="171"/>
      <c r="I100" s="112"/>
      <c r="J100" s="43"/>
      <c r="K100" s="40"/>
    </row>
    <row r="101" spans="1:11" x14ac:dyDescent="0.2">
      <c r="A101" s="113" t="s">
        <v>62</v>
      </c>
      <c r="B101" s="116" t="s">
        <v>95</v>
      </c>
      <c r="C101" s="34" t="s">
        <v>96</v>
      </c>
      <c r="D101" s="176" t="s">
        <v>5</v>
      </c>
      <c r="E101" s="119"/>
      <c r="F101" s="169" t="str">
        <f t="shared" ref="F101" si="16">IFERROR(ROUND(AVERAGE(K101:K105),2),"0")</f>
        <v>0</v>
      </c>
      <c r="G101" s="169">
        <f>ROUND(E101*F101,2)</f>
        <v>0</v>
      </c>
      <c r="H101" s="169">
        <f>ROUND(G101*$D$7,2)</f>
        <v>0</v>
      </c>
      <c r="I101" s="110"/>
      <c r="J101" s="43"/>
      <c r="K101" s="40"/>
    </row>
    <row r="102" spans="1:11" x14ac:dyDescent="0.2">
      <c r="A102" s="114"/>
      <c r="B102" s="117"/>
      <c r="C102" s="34" t="s">
        <v>96</v>
      </c>
      <c r="D102" s="177"/>
      <c r="E102" s="120"/>
      <c r="F102" s="170"/>
      <c r="G102" s="170"/>
      <c r="H102" s="170"/>
      <c r="I102" s="111"/>
      <c r="J102" s="43"/>
      <c r="K102" s="40"/>
    </row>
    <row r="103" spans="1:11" x14ac:dyDescent="0.2">
      <c r="A103" s="114"/>
      <c r="B103" s="117"/>
      <c r="C103" s="34" t="s">
        <v>96</v>
      </c>
      <c r="D103" s="177"/>
      <c r="E103" s="120"/>
      <c r="F103" s="170"/>
      <c r="G103" s="170"/>
      <c r="H103" s="170"/>
      <c r="I103" s="111"/>
      <c r="J103" s="43"/>
      <c r="K103" s="40"/>
    </row>
    <row r="104" spans="1:11" x14ac:dyDescent="0.2">
      <c r="A104" s="114"/>
      <c r="B104" s="117"/>
      <c r="C104" s="34" t="s">
        <v>96</v>
      </c>
      <c r="D104" s="177"/>
      <c r="E104" s="120"/>
      <c r="F104" s="170"/>
      <c r="G104" s="170"/>
      <c r="H104" s="170"/>
      <c r="I104" s="111"/>
      <c r="J104" s="43"/>
      <c r="K104" s="40"/>
    </row>
    <row r="105" spans="1:11" x14ac:dyDescent="0.2">
      <c r="A105" s="115"/>
      <c r="B105" s="118"/>
      <c r="C105" s="34" t="s">
        <v>96</v>
      </c>
      <c r="D105" s="178"/>
      <c r="E105" s="121"/>
      <c r="F105" s="171"/>
      <c r="G105" s="171"/>
      <c r="H105" s="171"/>
      <c r="I105" s="112"/>
      <c r="J105" s="43"/>
      <c r="K105" s="40"/>
    </row>
    <row r="106" spans="1:11" x14ac:dyDescent="0.2">
      <c r="A106" s="113" t="s">
        <v>63</v>
      </c>
      <c r="B106" s="116" t="s">
        <v>95</v>
      </c>
      <c r="C106" s="34" t="s">
        <v>96</v>
      </c>
      <c r="D106" s="176" t="s">
        <v>5</v>
      </c>
      <c r="E106" s="119"/>
      <c r="F106" s="169" t="str">
        <f t="shared" ref="F106" si="17">IFERROR(ROUND(AVERAGE(K106:K110),2),"0")</f>
        <v>0</v>
      </c>
      <c r="G106" s="169">
        <f>ROUND(E106*F106,2)</f>
        <v>0</v>
      </c>
      <c r="H106" s="169">
        <f>ROUND(G106*$D$7,2)</f>
        <v>0</v>
      </c>
      <c r="I106" s="110"/>
      <c r="J106" s="43"/>
      <c r="K106" s="40"/>
    </row>
    <row r="107" spans="1:11" x14ac:dyDescent="0.2">
      <c r="A107" s="114"/>
      <c r="B107" s="117"/>
      <c r="C107" s="34" t="s">
        <v>96</v>
      </c>
      <c r="D107" s="177"/>
      <c r="E107" s="120"/>
      <c r="F107" s="170"/>
      <c r="G107" s="170"/>
      <c r="H107" s="170"/>
      <c r="I107" s="111"/>
      <c r="J107" s="43"/>
      <c r="K107" s="40"/>
    </row>
    <row r="108" spans="1:11" x14ac:dyDescent="0.2">
      <c r="A108" s="114"/>
      <c r="B108" s="117"/>
      <c r="C108" s="34" t="s">
        <v>96</v>
      </c>
      <c r="D108" s="177"/>
      <c r="E108" s="120"/>
      <c r="F108" s="170"/>
      <c r="G108" s="170"/>
      <c r="H108" s="170"/>
      <c r="I108" s="111"/>
      <c r="J108" s="43"/>
      <c r="K108" s="40"/>
    </row>
    <row r="109" spans="1:11" x14ac:dyDescent="0.2">
      <c r="A109" s="114"/>
      <c r="B109" s="117"/>
      <c r="C109" s="34" t="s">
        <v>96</v>
      </c>
      <c r="D109" s="177"/>
      <c r="E109" s="120"/>
      <c r="F109" s="170"/>
      <c r="G109" s="170"/>
      <c r="H109" s="170"/>
      <c r="I109" s="111"/>
      <c r="J109" s="43"/>
      <c r="K109" s="40"/>
    </row>
    <row r="110" spans="1:11" x14ac:dyDescent="0.2">
      <c r="A110" s="115"/>
      <c r="B110" s="118"/>
      <c r="C110" s="34" t="s">
        <v>96</v>
      </c>
      <c r="D110" s="178"/>
      <c r="E110" s="121"/>
      <c r="F110" s="171"/>
      <c r="G110" s="171"/>
      <c r="H110" s="171"/>
      <c r="I110" s="112"/>
      <c r="J110" s="43"/>
      <c r="K110" s="40"/>
    </row>
    <row r="111" spans="1:11" x14ac:dyDescent="0.2">
      <c r="A111" s="113" t="s">
        <v>64</v>
      </c>
      <c r="B111" s="116" t="s">
        <v>95</v>
      </c>
      <c r="C111" s="34" t="s">
        <v>96</v>
      </c>
      <c r="D111" s="176" t="s">
        <v>5</v>
      </c>
      <c r="E111" s="119"/>
      <c r="F111" s="169" t="str">
        <f t="shared" ref="F111" si="18">IFERROR(ROUND(AVERAGE(K111:K115),2),"0")</f>
        <v>0</v>
      </c>
      <c r="G111" s="169">
        <f>ROUND(E111*F111,2)</f>
        <v>0</v>
      </c>
      <c r="H111" s="169">
        <f>ROUND(G111*$D$7,2)</f>
        <v>0</v>
      </c>
      <c r="I111" s="110"/>
      <c r="J111" s="43"/>
      <c r="K111" s="40"/>
    </row>
    <row r="112" spans="1:11" x14ac:dyDescent="0.2">
      <c r="A112" s="114"/>
      <c r="B112" s="117"/>
      <c r="C112" s="34" t="s">
        <v>96</v>
      </c>
      <c r="D112" s="177"/>
      <c r="E112" s="120"/>
      <c r="F112" s="170"/>
      <c r="G112" s="170"/>
      <c r="H112" s="170"/>
      <c r="I112" s="111"/>
      <c r="J112" s="43"/>
      <c r="K112" s="40"/>
    </row>
    <row r="113" spans="1:11" x14ac:dyDescent="0.2">
      <c r="A113" s="114"/>
      <c r="B113" s="117"/>
      <c r="C113" s="34" t="s">
        <v>96</v>
      </c>
      <c r="D113" s="177"/>
      <c r="E113" s="120"/>
      <c r="F113" s="170"/>
      <c r="G113" s="170"/>
      <c r="H113" s="170"/>
      <c r="I113" s="111"/>
      <c r="J113" s="43"/>
      <c r="K113" s="40"/>
    </row>
    <row r="114" spans="1:11" x14ac:dyDescent="0.2">
      <c r="A114" s="114"/>
      <c r="B114" s="117"/>
      <c r="C114" s="34" t="s">
        <v>96</v>
      </c>
      <c r="D114" s="177"/>
      <c r="E114" s="120"/>
      <c r="F114" s="170"/>
      <c r="G114" s="170"/>
      <c r="H114" s="170"/>
      <c r="I114" s="111"/>
      <c r="J114" s="43"/>
      <c r="K114" s="40"/>
    </row>
    <row r="115" spans="1:11" x14ac:dyDescent="0.2">
      <c r="A115" s="115"/>
      <c r="B115" s="118"/>
      <c r="C115" s="34" t="s">
        <v>96</v>
      </c>
      <c r="D115" s="178"/>
      <c r="E115" s="121"/>
      <c r="F115" s="171"/>
      <c r="G115" s="171"/>
      <c r="H115" s="171"/>
      <c r="I115" s="112"/>
      <c r="J115" s="43"/>
      <c r="K115" s="40"/>
    </row>
    <row r="116" spans="1:11" ht="12.75" customHeight="1" x14ac:dyDescent="0.2">
      <c r="A116" s="35" t="s">
        <v>65</v>
      </c>
      <c r="B116" s="123" t="s">
        <v>78</v>
      </c>
      <c r="C116" s="124"/>
      <c r="D116" s="124"/>
      <c r="E116" s="124"/>
      <c r="F116" s="125"/>
      <c r="G116" s="161">
        <f>SUM(G117,G124,G131,G138,G145,G152,G159,G166,G173,G180)</f>
        <v>0</v>
      </c>
      <c r="H116" s="161">
        <f>SUM(H117,H124,H131,H138,H145,H152,H159,H166,H173,H180)</f>
        <v>0</v>
      </c>
      <c r="I116" s="42"/>
      <c r="J116" s="29"/>
    </row>
    <row r="117" spans="1:11" ht="12.75" customHeight="1" x14ac:dyDescent="0.2">
      <c r="A117" s="107" t="s">
        <v>66</v>
      </c>
      <c r="B117" s="104" t="s">
        <v>119</v>
      </c>
      <c r="C117" s="179" t="s">
        <v>120</v>
      </c>
      <c r="D117" s="181"/>
      <c r="E117" s="182"/>
      <c r="F117" s="174"/>
      <c r="G117" s="172">
        <f>SUM(G118:G123)</f>
        <v>0</v>
      </c>
      <c r="H117" s="172">
        <f>ROUND(G117*$D$7,2)</f>
        <v>0</v>
      </c>
      <c r="I117" s="104"/>
    </row>
    <row r="118" spans="1:11" x14ac:dyDescent="0.2">
      <c r="A118" s="108"/>
      <c r="B118" s="105"/>
      <c r="C118" s="180" t="s">
        <v>121</v>
      </c>
      <c r="D118" s="44"/>
      <c r="E118" s="45"/>
      <c r="F118" s="40"/>
      <c r="G118" s="174">
        <f t="shared" ref="G118:G123" si="19">ROUND(E118*F118,2)</f>
        <v>0</v>
      </c>
      <c r="H118" s="46"/>
      <c r="I118" s="105"/>
    </row>
    <row r="119" spans="1:11" ht="13.5" customHeight="1" x14ac:dyDescent="0.2">
      <c r="A119" s="108"/>
      <c r="B119" s="105"/>
      <c r="C119" s="180" t="s">
        <v>122</v>
      </c>
      <c r="D119" s="44"/>
      <c r="E119" s="45"/>
      <c r="F119" s="40"/>
      <c r="G119" s="174">
        <f t="shared" si="19"/>
        <v>0</v>
      </c>
      <c r="H119" s="46"/>
      <c r="I119" s="105"/>
    </row>
    <row r="120" spans="1:11" x14ac:dyDescent="0.2">
      <c r="A120" s="108"/>
      <c r="B120" s="105"/>
      <c r="C120" s="180" t="s">
        <v>123</v>
      </c>
      <c r="D120" s="44"/>
      <c r="E120" s="45"/>
      <c r="F120" s="40"/>
      <c r="G120" s="174">
        <f t="shared" si="19"/>
        <v>0</v>
      </c>
      <c r="H120" s="46"/>
      <c r="I120" s="105"/>
    </row>
    <row r="121" spans="1:11" x14ac:dyDescent="0.2">
      <c r="A121" s="108"/>
      <c r="B121" s="105"/>
      <c r="C121" s="180" t="s">
        <v>124</v>
      </c>
      <c r="D121" s="44"/>
      <c r="E121" s="45"/>
      <c r="F121" s="40"/>
      <c r="G121" s="174">
        <f t="shared" si="19"/>
        <v>0</v>
      </c>
      <c r="H121" s="46"/>
      <c r="I121" s="105"/>
    </row>
    <row r="122" spans="1:11" x14ac:dyDescent="0.2">
      <c r="A122" s="108"/>
      <c r="B122" s="105"/>
      <c r="C122" s="46" t="s">
        <v>125</v>
      </c>
      <c r="D122" s="44"/>
      <c r="E122" s="45"/>
      <c r="F122" s="40"/>
      <c r="G122" s="174">
        <f t="shared" si="19"/>
        <v>0</v>
      </c>
      <c r="H122" s="46"/>
      <c r="I122" s="105"/>
    </row>
    <row r="123" spans="1:11" x14ac:dyDescent="0.2">
      <c r="A123" s="109"/>
      <c r="B123" s="106"/>
      <c r="C123" s="46" t="s">
        <v>125</v>
      </c>
      <c r="D123" s="44"/>
      <c r="E123" s="45"/>
      <c r="F123" s="40"/>
      <c r="G123" s="174">
        <f t="shared" si="19"/>
        <v>0</v>
      </c>
      <c r="H123" s="46"/>
      <c r="I123" s="106"/>
    </row>
    <row r="124" spans="1:11" ht="12.75" customHeight="1" x14ac:dyDescent="0.2">
      <c r="A124" s="107" t="s">
        <v>67</v>
      </c>
      <c r="B124" s="104" t="s">
        <v>119</v>
      </c>
      <c r="C124" s="179" t="s">
        <v>120</v>
      </c>
      <c r="D124" s="181"/>
      <c r="E124" s="182"/>
      <c r="F124" s="174"/>
      <c r="G124" s="172">
        <f>SUM(G125:G130)</f>
        <v>0</v>
      </c>
      <c r="H124" s="172">
        <f>ROUND(G124*$D$7,2)</f>
        <v>0</v>
      </c>
      <c r="I124" s="104"/>
    </row>
    <row r="125" spans="1:11" x14ac:dyDescent="0.2">
      <c r="A125" s="108"/>
      <c r="B125" s="105"/>
      <c r="C125" s="180" t="s">
        <v>121</v>
      </c>
      <c r="D125" s="44"/>
      <c r="E125" s="45"/>
      <c r="F125" s="40"/>
      <c r="G125" s="174">
        <f t="shared" ref="G125:G130" si="20">ROUND(E125*F125,2)</f>
        <v>0</v>
      </c>
      <c r="H125" s="46"/>
      <c r="I125" s="105"/>
    </row>
    <row r="126" spans="1:11" x14ac:dyDescent="0.2">
      <c r="A126" s="108"/>
      <c r="B126" s="105"/>
      <c r="C126" s="180" t="s">
        <v>122</v>
      </c>
      <c r="D126" s="44"/>
      <c r="E126" s="45"/>
      <c r="F126" s="40"/>
      <c r="G126" s="174">
        <f t="shared" si="20"/>
        <v>0</v>
      </c>
      <c r="H126" s="46"/>
      <c r="I126" s="105"/>
    </row>
    <row r="127" spans="1:11" x14ac:dyDescent="0.2">
      <c r="A127" s="108"/>
      <c r="B127" s="105"/>
      <c r="C127" s="180" t="s">
        <v>123</v>
      </c>
      <c r="D127" s="44"/>
      <c r="E127" s="45"/>
      <c r="F127" s="40"/>
      <c r="G127" s="174">
        <f t="shared" si="20"/>
        <v>0</v>
      </c>
      <c r="H127" s="46"/>
      <c r="I127" s="105"/>
    </row>
    <row r="128" spans="1:11" x14ac:dyDescent="0.2">
      <c r="A128" s="108"/>
      <c r="B128" s="105"/>
      <c r="C128" s="180" t="s">
        <v>124</v>
      </c>
      <c r="D128" s="44"/>
      <c r="E128" s="45"/>
      <c r="F128" s="40"/>
      <c r="G128" s="174">
        <f t="shared" si="20"/>
        <v>0</v>
      </c>
      <c r="H128" s="46"/>
      <c r="I128" s="105"/>
    </row>
    <row r="129" spans="1:9" x14ac:dyDescent="0.2">
      <c r="A129" s="108"/>
      <c r="B129" s="105"/>
      <c r="C129" s="46" t="s">
        <v>125</v>
      </c>
      <c r="D129" s="44"/>
      <c r="E129" s="45"/>
      <c r="F129" s="40"/>
      <c r="G129" s="174">
        <f t="shared" si="20"/>
        <v>0</v>
      </c>
      <c r="H129" s="46"/>
      <c r="I129" s="105"/>
    </row>
    <row r="130" spans="1:9" x14ac:dyDescent="0.2">
      <c r="A130" s="109"/>
      <c r="B130" s="106"/>
      <c r="C130" s="46" t="s">
        <v>125</v>
      </c>
      <c r="D130" s="44"/>
      <c r="E130" s="45"/>
      <c r="F130" s="40"/>
      <c r="G130" s="174">
        <f t="shared" si="20"/>
        <v>0</v>
      </c>
      <c r="H130" s="46"/>
      <c r="I130" s="106"/>
    </row>
    <row r="131" spans="1:9" ht="12.75" customHeight="1" x14ac:dyDescent="0.2">
      <c r="A131" s="107" t="s">
        <v>68</v>
      </c>
      <c r="B131" s="104" t="s">
        <v>119</v>
      </c>
      <c r="C131" s="179" t="s">
        <v>120</v>
      </c>
      <c r="D131" s="181"/>
      <c r="E131" s="182"/>
      <c r="F131" s="174"/>
      <c r="G131" s="172">
        <f>SUM(G132:G137)</f>
        <v>0</v>
      </c>
      <c r="H131" s="172">
        <f>ROUND(G131*$D$7,2)</f>
        <v>0</v>
      </c>
      <c r="I131" s="104"/>
    </row>
    <row r="132" spans="1:9" x14ac:dyDescent="0.2">
      <c r="A132" s="108"/>
      <c r="B132" s="105"/>
      <c r="C132" s="180" t="s">
        <v>121</v>
      </c>
      <c r="D132" s="44"/>
      <c r="E132" s="45"/>
      <c r="F132" s="40"/>
      <c r="G132" s="174">
        <f t="shared" ref="G132:G137" si="21">ROUND(E132*F132,2)</f>
        <v>0</v>
      </c>
      <c r="H132" s="46"/>
      <c r="I132" s="105"/>
    </row>
    <row r="133" spans="1:9" x14ac:dyDescent="0.2">
      <c r="A133" s="108"/>
      <c r="B133" s="105"/>
      <c r="C133" s="180" t="s">
        <v>122</v>
      </c>
      <c r="D133" s="44"/>
      <c r="E133" s="45"/>
      <c r="F133" s="40"/>
      <c r="G133" s="174">
        <f t="shared" si="21"/>
        <v>0</v>
      </c>
      <c r="H133" s="46"/>
      <c r="I133" s="105"/>
    </row>
    <row r="134" spans="1:9" x14ac:dyDescent="0.2">
      <c r="A134" s="108"/>
      <c r="B134" s="105"/>
      <c r="C134" s="180" t="s">
        <v>123</v>
      </c>
      <c r="D134" s="44"/>
      <c r="E134" s="45"/>
      <c r="F134" s="40"/>
      <c r="G134" s="174">
        <f t="shared" si="21"/>
        <v>0</v>
      </c>
      <c r="H134" s="46"/>
      <c r="I134" s="105"/>
    </row>
    <row r="135" spans="1:9" x14ac:dyDescent="0.2">
      <c r="A135" s="108"/>
      <c r="B135" s="105"/>
      <c r="C135" s="180" t="s">
        <v>124</v>
      </c>
      <c r="D135" s="44"/>
      <c r="E135" s="45"/>
      <c r="F135" s="40"/>
      <c r="G135" s="174">
        <f t="shared" si="21"/>
        <v>0</v>
      </c>
      <c r="H135" s="46"/>
      <c r="I135" s="105"/>
    </row>
    <row r="136" spans="1:9" x14ac:dyDescent="0.2">
      <c r="A136" s="108"/>
      <c r="B136" s="105"/>
      <c r="C136" s="46" t="s">
        <v>125</v>
      </c>
      <c r="D136" s="44"/>
      <c r="E136" s="45"/>
      <c r="F136" s="40"/>
      <c r="G136" s="174">
        <f t="shared" si="21"/>
        <v>0</v>
      </c>
      <c r="H136" s="46"/>
      <c r="I136" s="105"/>
    </row>
    <row r="137" spans="1:9" x14ac:dyDescent="0.2">
      <c r="A137" s="109"/>
      <c r="B137" s="106"/>
      <c r="C137" s="46" t="s">
        <v>125</v>
      </c>
      <c r="D137" s="44"/>
      <c r="E137" s="45"/>
      <c r="F137" s="40"/>
      <c r="G137" s="174">
        <f t="shared" si="21"/>
        <v>0</v>
      </c>
      <c r="H137" s="46"/>
      <c r="I137" s="106"/>
    </row>
    <row r="138" spans="1:9" ht="12.75" customHeight="1" x14ac:dyDescent="0.2">
      <c r="A138" s="107" t="s">
        <v>69</v>
      </c>
      <c r="B138" s="104" t="s">
        <v>119</v>
      </c>
      <c r="C138" s="179" t="s">
        <v>120</v>
      </c>
      <c r="D138" s="181"/>
      <c r="E138" s="182"/>
      <c r="F138" s="174"/>
      <c r="G138" s="172">
        <f>SUM(G139:G144)</f>
        <v>0</v>
      </c>
      <c r="H138" s="172">
        <f>ROUND(G138*$D$7,2)</f>
        <v>0</v>
      </c>
      <c r="I138" s="104"/>
    </row>
    <row r="139" spans="1:9" ht="12.75" customHeight="1" x14ac:dyDescent="0.2">
      <c r="A139" s="108"/>
      <c r="B139" s="105"/>
      <c r="C139" s="180" t="s">
        <v>121</v>
      </c>
      <c r="D139" s="44"/>
      <c r="E139" s="45"/>
      <c r="F139" s="40"/>
      <c r="G139" s="174">
        <f t="shared" ref="G139:G144" si="22">ROUND(E139*F139,2)</f>
        <v>0</v>
      </c>
      <c r="H139" s="46"/>
      <c r="I139" s="105"/>
    </row>
    <row r="140" spans="1:9" ht="12.75" customHeight="1" x14ac:dyDescent="0.2">
      <c r="A140" s="108"/>
      <c r="B140" s="105"/>
      <c r="C140" s="180" t="s">
        <v>122</v>
      </c>
      <c r="D140" s="44"/>
      <c r="E140" s="45"/>
      <c r="F140" s="40"/>
      <c r="G140" s="174">
        <f t="shared" si="22"/>
        <v>0</v>
      </c>
      <c r="H140" s="46"/>
      <c r="I140" s="105"/>
    </row>
    <row r="141" spans="1:9" ht="12.75" customHeight="1" x14ac:dyDescent="0.2">
      <c r="A141" s="108"/>
      <c r="B141" s="105"/>
      <c r="C141" s="180" t="s">
        <v>123</v>
      </c>
      <c r="D141" s="44"/>
      <c r="E141" s="45"/>
      <c r="F141" s="40"/>
      <c r="G141" s="174">
        <f t="shared" si="22"/>
        <v>0</v>
      </c>
      <c r="H141" s="46"/>
      <c r="I141" s="105"/>
    </row>
    <row r="142" spans="1:9" ht="12.75" customHeight="1" x14ac:dyDescent="0.2">
      <c r="A142" s="108"/>
      <c r="B142" s="105"/>
      <c r="C142" s="180" t="s">
        <v>124</v>
      </c>
      <c r="D142" s="44"/>
      <c r="E142" s="45"/>
      <c r="F142" s="40"/>
      <c r="G142" s="174">
        <f t="shared" si="22"/>
        <v>0</v>
      </c>
      <c r="H142" s="46"/>
      <c r="I142" s="105"/>
    </row>
    <row r="143" spans="1:9" ht="12.75" customHeight="1" x14ac:dyDescent="0.2">
      <c r="A143" s="108"/>
      <c r="B143" s="105"/>
      <c r="C143" s="46" t="s">
        <v>125</v>
      </c>
      <c r="D143" s="44"/>
      <c r="E143" s="45"/>
      <c r="F143" s="40"/>
      <c r="G143" s="174">
        <f t="shared" si="22"/>
        <v>0</v>
      </c>
      <c r="H143" s="46"/>
      <c r="I143" s="105"/>
    </row>
    <row r="144" spans="1:9" ht="12.75" customHeight="1" x14ac:dyDescent="0.2">
      <c r="A144" s="109"/>
      <c r="B144" s="106"/>
      <c r="C144" s="46" t="s">
        <v>125</v>
      </c>
      <c r="D144" s="44"/>
      <c r="E144" s="45"/>
      <c r="F144" s="40"/>
      <c r="G144" s="174">
        <f t="shared" si="22"/>
        <v>0</v>
      </c>
      <c r="H144" s="46"/>
      <c r="I144" s="106"/>
    </row>
    <row r="145" spans="1:19" ht="12.75" customHeight="1" x14ac:dyDescent="0.2">
      <c r="A145" s="107" t="s">
        <v>70</v>
      </c>
      <c r="B145" s="104" t="s">
        <v>119</v>
      </c>
      <c r="C145" s="179" t="s">
        <v>120</v>
      </c>
      <c r="D145" s="181"/>
      <c r="E145" s="182"/>
      <c r="F145" s="174"/>
      <c r="G145" s="172">
        <f>SUM(G146:G151)</f>
        <v>0</v>
      </c>
      <c r="H145" s="172">
        <f>ROUND(G145*$D$7,2)</f>
        <v>0</v>
      </c>
      <c r="I145" s="104"/>
    </row>
    <row r="146" spans="1:19" ht="12.75" customHeight="1" x14ac:dyDescent="0.2">
      <c r="A146" s="108"/>
      <c r="B146" s="105"/>
      <c r="C146" s="180" t="s">
        <v>121</v>
      </c>
      <c r="D146" s="44"/>
      <c r="E146" s="45"/>
      <c r="F146" s="40"/>
      <c r="G146" s="174">
        <f t="shared" ref="G146:G151" si="23">ROUND(E146*F146,2)</f>
        <v>0</v>
      </c>
      <c r="H146" s="46"/>
      <c r="I146" s="105"/>
    </row>
    <row r="147" spans="1:19" ht="12.75" customHeight="1" x14ac:dyDescent="0.2">
      <c r="A147" s="108"/>
      <c r="B147" s="105"/>
      <c r="C147" s="180" t="s">
        <v>122</v>
      </c>
      <c r="D147" s="44"/>
      <c r="E147" s="45"/>
      <c r="F147" s="40"/>
      <c r="G147" s="174">
        <f t="shared" si="23"/>
        <v>0</v>
      </c>
      <c r="H147" s="46"/>
      <c r="I147" s="105"/>
    </row>
    <row r="148" spans="1:19" ht="12.75" customHeight="1" x14ac:dyDescent="0.2">
      <c r="A148" s="108"/>
      <c r="B148" s="105"/>
      <c r="C148" s="180" t="s">
        <v>123</v>
      </c>
      <c r="D148" s="44"/>
      <c r="E148" s="45"/>
      <c r="F148" s="40"/>
      <c r="G148" s="174">
        <f t="shared" si="23"/>
        <v>0</v>
      </c>
      <c r="H148" s="46"/>
      <c r="I148" s="105"/>
    </row>
    <row r="149" spans="1:19" ht="12.75" customHeight="1" x14ac:dyDescent="0.2">
      <c r="A149" s="108"/>
      <c r="B149" s="105"/>
      <c r="C149" s="180" t="s">
        <v>124</v>
      </c>
      <c r="D149" s="44"/>
      <c r="E149" s="45"/>
      <c r="F149" s="40"/>
      <c r="G149" s="174">
        <f t="shared" si="23"/>
        <v>0</v>
      </c>
      <c r="H149" s="46"/>
      <c r="I149" s="105"/>
    </row>
    <row r="150" spans="1:19" ht="12.75" customHeight="1" x14ac:dyDescent="0.2">
      <c r="A150" s="108"/>
      <c r="B150" s="105"/>
      <c r="C150" s="46" t="s">
        <v>125</v>
      </c>
      <c r="D150" s="44"/>
      <c r="E150" s="45"/>
      <c r="F150" s="40"/>
      <c r="G150" s="174">
        <f t="shared" si="23"/>
        <v>0</v>
      </c>
      <c r="H150" s="46"/>
      <c r="I150" s="105"/>
    </row>
    <row r="151" spans="1:19" ht="12.75" customHeight="1" x14ac:dyDescent="0.2">
      <c r="A151" s="109"/>
      <c r="B151" s="106"/>
      <c r="C151" s="46" t="s">
        <v>125</v>
      </c>
      <c r="D151" s="44"/>
      <c r="E151" s="45"/>
      <c r="F151" s="40"/>
      <c r="G151" s="174">
        <f t="shared" si="23"/>
        <v>0</v>
      </c>
      <c r="H151" s="46"/>
      <c r="I151" s="106"/>
    </row>
    <row r="152" spans="1:19" ht="12.75" customHeight="1" x14ac:dyDescent="0.25">
      <c r="A152" s="107" t="s">
        <v>72</v>
      </c>
      <c r="B152" s="104" t="s">
        <v>119</v>
      </c>
      <c r="C152" s="179" t="s">
        <v>120</v>
      </c>
      <c r="D152" s="181"/>
      <c r="E152" s="182"/>
      <c r="F152" s="174"/>
      <c r="G152" s="172">
        <f>SUM(G153:G158)</f>
        <v>0</v>
      </c>
      <c r="H152" s="172">
        <f>ROUND(G152*$D$7,2)</f>
        <v>0</v>
      </c>
      <c r="I152" s="104"/>
      <c r="K152"/>
      <c r="L152"/>
      <c r="M152"/>
      <c r="N152"/>
      <c r="O152"/>
      <c r="P152"/>
      <c r="Q152"/>
      <c r="R152"/>
      <c r="S152"/>
    </row>
    <row r="153" spans="1:19" ht="12.75" customHeight="1" x14ac:dyDescent="0.25">
      <c r="A153" s="108"/>
      <c r="B153" s="105"/>
      <c r="C153" s="180" t="s">
        <v>121</v>
      </c>
      <c r="D153" s="44"/>
      <c r="E153" s="45"/>
      <c r="F153" s="40"/>
      <c r="G153" s="174">
        <f t="shared" ref="G153:G158" si="24">ROUND(E153*F153,2)</f>
        <v>0</v>
      </c>
      <c r="H153" s="46"/>
      <c r="I153" s="105"/>
      <c r="K153"/>
      <c r="L153"/>
      <c r="M153"/>
      <c r="N153"/>
      <c r="O153"/>
      <c r="P153"/>
      <c r="Q153"/>
      <c r="R153"/>
      <c r="S153"/>
    </row>
    <row r="154" spans="1:19" ht="12.75" customHeight="1" x14ac:dyDescent="0.25">
      <c r="A154" s="108"/>
      <c r="B154" s="105"/>
      <c r="C154" s="180" t="s">
        <v>122</v>
      </c>
      <c r="D154" s="44"/>
      <c r="E154" s="45"/>
      <c r="F154" s="40"/>
      <c r="G154" s="174">
        <f t="shared" si="24"/>
        <v>0</v>
      </c>
      <c r="H154" s="46"/>
      <c r="I154" s="105"/>
      <c r="K154"/>
      <c r="L154"/>
      <c r="M154"/>
      <c r="N154"/>
      <c r="O154"/>
      <c r="P154"/>
      <c r="Q154"/>
      <c r="R154"/>
      <c r="S154"/>
    </row>
    <row r="155" spans="1:19" ht="12.75" customHeight="1" x14ac:dyDescent="0.25">
      <c r="A155" s="108"/>
      <c r="B155" s="105"/>
      <c r="C155" s="180" t="s">
        <v>123</v>
      </c>
      <c r="D155" s="44"/>
      <c r="E155" s="45"/>
      <c r="F155" s="40"/>
      <c r="G155" s="174">
        <f t="shared" si="24"/>
        <v>0</v>
      </c>
      <c r="H155" s="46"/>
      <c r="I155" s="105"/>
      <c r="K155"/>
      <c r="L155"/>
      <c r="M155"/>
      <c r="N155"/>
      <c r="O155"/>
      <c r="P155"/>
      <c r="Q155"/>
      <c r="R155"/>
      <c r="S155"/>
    </row>
    <row r="156" spans="1:19" ht="12.75" customHeight="1" x14ac:dyDescent="0.25">
      <c r="A156" s="108"/>
      <c r="B156" s="105"/>
      <c r="C156" s="180" t="s">
        <v>124</v>
      </c>
      <c r="D156" s="44"/>
      <c r="E156" s="45"/>
      <c r="F156" s="40"/>
      <c r="G156" s="174">
        <f t="shared" si="24"/>
        <v>0</v>
      </c>
      <c r="H156" s="46"/>
      <c r="I156" s="105"/>
      <c r="K156"/>
      <c r="L156"/>
      <c r="M156"/>
      <c r="N156"/>
      <c r="O156"/>
      <c r="P156"/>
      <c r="Q156"/>
      <c r="R156"/>
      <c r="S156"/>
    </row>
    <row r="157" spans="1:19" ht="12.75" customHeight="1" x14ac:dyDescent="0.25">
      <c r="A157" s="108"/>
      <c r="B157" s="105"/>
      <c r="C157" s="46" t="s">
        <v>125</v>
      </c>
      <c r="D157" s="44"/>
      <c r="E157" s="45"/>
      <c r="F157" s="40"/>
      <c r="G157" s="174">
        <f t="shared" si="24"/>
        <v>0</v>
      </c>
      <c r="H157" s="46"/>
      <c r="I157" s="105"/>
      <c r="K157"/>
      <c r="L157"/>
      <c r="M157"/>
      <c r="N157"/>
      <c r="O157"/>
      <c r="P157"/>
      <c r="Q157"/>
      <c r="R157"/>
      <c r="S157"/>
    </row>
    <row r="158" spans="1:19" ht="12.75" customHeight="1" x14ac:dyDescent="0.25">
      <c r="A158" s="109"/>
      <c r="B158" s="106"/>
      <c r="C158" s="46" t="s">
        <v>125</v>
      </c>
      <c r="D158" s="44"/>
      <c r="E158" s="45"/>
      <c r="F158" s="40"/>
      <c r="G158" s="174">
        <f t="shared" si="24"/>
        <v>0</v>
      </c>
      <c r="H158" s="46"/>
      <c r="I158" s="106"/>
      <c r="K158"/>
      <c r="L158"/>
      <c r="M158"/>
      <c r="N158"/>
      <c r="O158"/>
      <c r="P158"/>
      <c r="Q158"/>
      <c r="R158"/>
      <c r="S158"/>
    </row>
    <row r="159" spans="1:19" ht="12.75" customHeight="1" x14ac:dyDescent="0.25">
      <c r="A159" s="107" t="s">
        <v>73</v>
      </c>
      <c r="B159" s="104" t="s">
        <v>119</v>
      </c>
      <c r="C159" s="179" t="s">
        <v>120</v>
      </c>
      <c r="D159" s="181"/>
      <c r="E159" s="182"/>
      <c r="F159" s="174"/>
      <c r="G159" s="172">
        <f>SUM(G160:G165)</f>
        <v>0</v>
      </c>
      <c r="H159" s="172">
        <f>ROUND(G159*$D$7,2)</f>
        <v>0</v>
      </c>
      <c r="I159" s="104"/>
      <c r="K159"/>
      <c r="L159"/>
      <c r="M159"/>
      <c r="N159"/>
      <c r="O159"/>
      <c r="P159"/>
      <c r="Q159"/>
      <c r="R159"/>
      <c r="S159"/>
    </row>
    <row r="160" spans="1:19" ht="12.75" customHeight="1" x14ac:dyDescent="0.25">
      <c r="A160" s="108"/>
      <c r="B160" s="105"/>
      <c r="C160" s="180" t="s">
        <v>121</v>
      </c>
      <c r="D160" s="44"/>
      <c r="E160" s="45"/>
      <c r="F160" s="40"/>
      <c r="G160" s="174">
        <f t="shared" ref="G160:G165" si="25">ROUND(E160*F160,2)</f>
        <v>0</v>
      </c>
      <c r="H160" s="46"/>
      <c r="I160" s="105"/>
      <c r="K160"/>
      <c r="L160"/>
      <c r="M160"/>
      <c r="N160"/>
      <c r="O160"/>
      <c r="P160"/>
      <c r="Q160"/>
      <c r="R160"/>
      <c r="S160"/>
    </row>
    <row r="161" spans="1:19" ht="12.75" customHeight="1" x14ac:dyDescent="0.25">
      <c r="A161" s="108"/>
      <c r="B161" s="105"/>
      <c r="C161" s="180" t="s">
        <v>122</v>
      </c>
      <c r="D161" s="44"/>
      <c r="E161" s="45"/>
      <c r="F161" s="40"/>
      <c r="G161" s="174">
        <f t="shared" si="25"/>
        <v>0</v>
      </c>
      <c r="H161" s="46"/>
      <c r="I161" s="105"/>
      <c r="K161"/>
      <c r="L161"/>
      <c r="M161"/>
      <c r="N161"/>
      <c r="O161"/>
      <c r="P161"/>
      <c r="Q161"/>
      <c r="R161"/>
      <c r="S161"/>
    </row>
    <row r="162" spans="1:19" ht="12.75" customHeight="1" x14ac:dyDescent="0.25">
      <c r="A162" s="108"/>
      <c r="B162" s="105"/>
      <c r="C162" s="180" t="s">
        <v>123</v>
      </c>
      <c r="D162" s="44"/>
      <c r="E162" s="45"/>
      <c r="F162" s="40"/>
      <c r="G162" s="174">
        <f t="shared" si="25"/>
        <v>0</v>
      </c>
      <c r="H162" s="46"/>
      <c r="I162" s="105"/>
      <c r="K162"/>
      <c r="L162"/>
      <c r="M162"/>
      <c r="N162"/>
      <c r="O162"/>
      <c r="P162"/>
      <c r="Q162"/>
      <c r="R162"/>
      <c r="S162"/>
    </row>
    <row r="163" spans="1:19" ht="12.75" customHeight="1" x14ac:dyDescent="0.25">
      <c r="A163" s="108"/>
      <c r="B163" s="105"/>
      <c r="C163" s="180" t="s">
        <v>124</v>
      </c>
      <c r="D163" s="44"/>
      <c r="E163" s="45"/>
      <c r="F163" s="40"/>
      <c r="G163" s="174">
        <f t="shared" si="25"/>
        <v>0</v>
      </c>
      <c r="H163" s="46"/>
      <c r="I163" s="105"/>
      <c r="K163"/>
      <c r="L163"/>
      <c r="M163"/>
      <c r="N163"/>
      <c r="O163"/>
      <c r="P163"/>
      <c r="Q163"/>
      <c r="R163"/>
      <c r="S163"/>
    </row>
    <row r="164" spans="1:19" ht="12.75" customHeight="1" x14ac:dyDescent="0.25">
      <c r="A164" s="108"/>
      <c r="B164" s="105"/>
      <c r="C164" s="46" t="s">
        <v>125</v>
      </c>
      <c r="D164" s="44"/>
      <c r="E164" s="45"/>
      <c r="F164" s="40"/>
      <c r="G164" s="174">
        <f t="shared" si="25"/>
        <v>0</v>
      </c>
      <c r="H164" s="46"/>
      <c r="I164" s="105"/>
      <c r="K164"/>
      <c r="L164"/>
      <c r="M164"/>
      <c r="N164"/>
      <c r="O164"/>
      <c r="P164"/>
      <c r="Q164"/>
      <c r="R164"/>
      <c r="S164"/>
    </row>
    <row r="165" spans="1:19" ht="12.75" customHeight="1" x14ac:dyDescent="0.25">
      <c r="A165" s="109"/>
      <c r="B165" s="106"/>
      <c r="C165" s="46" t="s">
        <v>125</v>
      </c>
      <c r="D165" s="44"/>
      <c r="E165" s="45"/>
      <c r="F165" s="40"/>
      <c r="G165" s="174">
        <f t="shared" si="25"/>
        <v>0</v>
      </c>
      <c r="H165" s="46"/>
      <c r="I165" s="106"/>
      <c r="K165"/>
      <c r="L165"/>
      <c r="M165"/>
      <c r="N165"/>
      <c r="O165"/>
      <c r="P165"/>
      <c r="Q165"/>
      <c r="R165"/>
      <c r="S165"/>
    </row>
    <row r="166" spans="1:19" ht="12.75" customHeight="1" x14ac:dyDescent="0.25">
      <c r="A166" s="107" t="s">
        <v>74</v>
      </c>
      <c r="B166" s="104" t="s">
        <v>119</v>
      </c>
      <c r="C166" s="179" t="s">
        <v>120</v>
      </c>
      <c r="D166" s="181"/>
      <c r="E166" s="182"/>
      <c r="F166" s="174"/>
      <c r="G166" s="172">
        <f>SUM(G167:G172)</f>
        <v>0</v>
      </c>
      <c r="H166" s="172">
        <f>ROUND(G166*$D$7,2)</f>
        <v>0</v>
      </c>
      <c r="I166" s="104"/>
      <c r="K166"/>
      <c r="L166"/>
      <c r="M166"/>
      <c r="N166"/>
      <c r="O166"/>
      <c r="P166"/>
      <c r="Q166"/>
      <c r="R166"/>
      <c r="S166"/>
    </row>
    <row r="167" spans="1:19" ht="12.75" customHeight="1" x14ac:dyDescent="0.25">
      <c r="A167" s="108"/>
      <c r="B167" s="105"/>
      <c r="C167" s="180" t="s">
        <v>121</v>
      </c>
      <c r="D167" s="44"/>
      <c r="E167" s="45"/>
      <c r="F167" s="40"/>
      <c r="G167" s="174">
        <f t="shared" ref="G167:G172" si="26">ROUND(E167*F167,2)</f>
        <v>0</v>
      </c>
      <c r="H167" s="46"/>
      <c r="I167" s="105"/>
      <c r="K167"/>
      <c r="L167"/>
      <c r="M167"/>
      <c r="N167"/>
      <c r="O167"/>
      <c r="P167"/>
      <c r="Q167"/>
      <c r="R167"/>
      <c r="S167"/>
    </row>
    <row r="168" spans="1:19" ht="12.75" customHeight="1" x14ac:dyDescent="0.25">
      <c r="A168" s="108"/>
      <c r="B168" s="105"/>
      <c r="C168" s="180" t="s">
        <v>122</v>
      </c>
      <c r="D168" s="44"/>
      <c r="E168" s="45"/>
      <c r="F168" s="40"/>
      <c r="G168" s="174">
        <f t="shared" si="26"/>
        <v>0</v>
      </c>
      <c r="H168" s="46"/>
      <c r="I168" s="105"/>
      <c r="K168"/>
      <c r="L168"/>
      <c r="M168"/>
      <c r="N168"/>
      <c r="O168"/>
      <c r="P168"/>
      <c r="Q168"/>
      <c r="R168"/>
      <c r="S168"/>
    </row>
    <row r="169" spans="1:19" ht="12.75" customHeight="1" x14ac:dyDescent="0.25">
      <c r="A169" s="108"/>
      <c r="B169" s="105"/>
      <c r="C169" s="180" t="s">
        <v>123</v>
      </c>
      <c r="D169" s="44"/>
      <c r="E169" s="45"/>
      <c r="F169" s="40"/>
      <c r="G169" s="174">
        <f t="shared" si="26"/>
        <v>0</v>
      </c>
      <c r="H169" s="46"/>
      <c r="I169" s="105"/>
      <c r="K169"/>
      <c r="L169"/>
      <c r="M169"/>
      <c r="N169"/>
      <c r="O169"/>
      <c r="P169"/>
      <c r="Q169"/>
      <c r="R169"/>
      <c r="S169"/>
    </row>
    <row r="170" spans="1:19" ht="12.75" customHeight="1" x14ac:dyDescent="0.25">
      <c r="A170" s="108"/>
      <c r="B170" s="105"/>
      <c r="C170" s="180" t="s">
        <v>124</v>
      </c>
      <c r="D170" s="44"/>
      <c r="E170" s="45"/>
      <c r="F170" s="40"/>
      <c r="G170" s="174">
        <f t="shared" si="26"/>
        <v>0</v>
      </c>
      <c r="H170" s="46"/>
      <c r="I170" s="105"/>
      <c r="K170"/>
      <c r="L170"/>
      <c r="M170"/>
      <c r="N170"/>
      <c r="O170"/>
      <c r="P170"/>
      <c r="Q170"/>
      <c r="R170"/>
      <c r="S170"/>
    </row>
    <row r="171" spans="1:19" ht="12.75" customHeight="1" x14ac:dyDescent="0.25">
      <c r="A171" s="108"/>
      <c r="B171" s="105"/>
      <c r="C171" s="46" t="s">
        <v>125</v>
      </c>
      <c r="D171" s="44"/>
      <c r="E171" s="45"/>
      <c r="F171" s="40"/>
      <c r="G171" s="174">
        <f t="shared" si="26"/>
        <v>0</v>
      </c>
      <c r="H171" s="46"/>
      <c r="I171" s="105"/>
      <c r="K171"/>
      <c r="L171"/>
      <c r="M171"/>
      <c r="N171"/>
      <c r="O171"/>
      <c r="P171"/>
      <c r="Q171"/>
      <c r="R171"/>
      <c r="S171"/>
    </row>
    <row r="172" spans="1:19" ht="12.75" customHeight="1" x14ac:dyDescent="0.25">
      <c r="A172" s="109"/>
      <c r="B172" s="106"/>
      <c r="C172" s="46" t="s">
        <v>125</v>
      </c>
      <c r="D172" s="44"/>
      <c r="E172" s="45"/>
      <c r="F172" s="40"/>
      <c r="G172" s="174">
        <f t="shared" si="26"/>
        <v>0</v>
      </c>
      <c r="H172" s="46"/>
      <c r="I172" s="106"/>
      <c r="K172"/>
      <c r="L172"/>
      <c r="M172"/>
      <c r="N172"/>
      <c r="O172"/>
      <c r="P172"/>
      <c r="Q172"/>
      <c r="R172"/>
      <c r="S172"/>
    </row>
    <row r="173" spans="1:19" ht="12.75" customHeight="1" x14ac:dyDescent="0.25">
      <c r="A173" s="107" t="s">
        <v>75</v>
      </c>
      <c r="B173" s="104" t="s">
        <v>119</v>
      </c>
      <c r="C173" s="179" t="s">
        <v>120</v>
      </c>
      <c r="D173" s="181"/>
      <c r="E173" s="182"/>
      <c r="F173" s="174"/>
      <c r="G173" s="172">
        <f>SUM(G174:G179)</f>
        <v>0</v>
      </c>
      <c r="H173" s="172">
        <f>ROUND(G173*$D$7,2)</f>
        <v>0</v>
      </c>
      <c r="I173" s="104"/>
      <c r="K173"/>
      <c r="L173"/>
      <c r="M173"/>
      <c r="N173"/>
      <c r="O173"/>
      <c r="P173"/>
      <c r="Q173"/>
      <c r="R173"/>
      <c r="S173"/>
    </row>
    <row r="174" spans="1:19" ht="12.75" customHeight="1" x14ac:dyDescent="0.25">
      <c r="A174" s="108"/>
      <c r="B174" s="105"/>
      <c r="C174" s="180" t="s">
        <v>121</v>
      </c>
      <c r="D174" s="44"/>
      <c r="E174" s="45"/>
      <c r="F174" s="40"/>
      <c r="G174" s="174">
        <f t="shared" ref="G174:G179" si="27">ROUND(E174*F174,2)</f>
        <v>0</v>
      </c>
      <c r="H174" s="46"/>
      <c r="I174" s="105"/>
      <c r="K174"/>
      <c r="L174"/>
      <c r="M174"/>
      <c r="N174"/>
      <c r="O174"/>
      <c r="P174"/>
      <c r="Q174"/>
      <c r="R174"/>
      <c r="S174"/>
    </row>
    <row r="175" spans="1:19" ht="12.75" customHeight="1" x14ac:dyDescent="0.25">
      <c r="A175" s="108"/>
      <c r="B175" s="105"/>
      <c r="C175" s="180" t="s">
        <v>122</v>
      </c>
      <c r="D175" s="44"/>
      <c r="E175" s="45"/>
      <c r="F175" s="40"/>
      <c r="G175" s="174">
        <f t="shared" si="27"/>
        <v>0</v>
      </c>
      <c r="H175" s="46"/>
      <c r="I175" s="105"/>
      <c r="K175"/>
      <c r="L175"/>
      <c r="M175"/>
      <c r="N175"/>
      <c r="O175"/>
      <c r="P175"/>
      <c r="Q175"/>
      <c r="R175"/>
      <c r="S175"/>
    </row>
    <row r="176" spans="1:19" ht="12.75" customHeight="1" x14ac:dyDescent="0.25">
      <c r="A176" s="108"/>
      <c r="B176" s="105"/>
      <c r="C176" s="180" t="s">
        <v>123</v>
      </c>
      <c r="D176" s="44"/>
      <c r="E176" s="45"/>
      <c r="F176" s="40"/>
      <c r="G176" s="174">
        <f t="shared" si="27"/>
        <v>0</v>
      </c>
      <c r="H176" s="46"/>
      <c r="I176" s="105"/>
      <c r="K176"/>
      <c r="L176"/>
      <c r="M176"/>
      <c r="N176"/>
      <c r="O176"/>
      <c r="P176"/>
      <c r="Q176"/>
      <c r="R176"/>
      <c r="S176"/>
    </row>
    <row r="177" spans="1:19" ht="12.75" customHeight="1" x14ac:dyDescent="0.25">
      <c r="A177" s="108"/>
      <c r="B177" s="105"/>
      <c r="C177" s="180" t="s">
        <v>124</v>
      </c>
      <c r="D177" s="44"/>
      <c r="E177" s="45"/>
      <c r="F177" s="40"/>
      <c r="G177" s="174">
        <f t="shared" si="27"/>
        <v>0</v>
      </c>
      <c r="H177" s="46"/>
      <c r="I177" s="105"/>
      <c r="K177"/>
      <c r="L177"/>
      <c r="M177"/>
      <c r="N177"/>
      <c r="O177"/>
      <c r="P177"/>
      <c r="Q177"/>
      <c r="R177"/>
      <c r="S177"/>
    </row>
    <row r="178" spans="1:19" ht="12.75" customHeight="1" x14ac:dyDescent="0.25">
      <c r="A178" s="108"/>
      <c r="B178" s="105"/>
      <c r="C178" s="46" t="s">
        <v>125</v>
      </c>
      <c r="D178" s="44"/>
      <c r="E178" s="45"/>
      <c r="F178" s="40"/>
      <c r="G178" s="174">
        <f t="shared" si="27"/>
        <v>0</v>
      </c>
      <c r="H178" s="46"/>
      <c r="I178" s="105"/>
      <c r="K178"/>
      <c r="L178"/>
      <c r="M178"/>
      <c r="N178"/>
      <c r="O178"/>
      <c r="P178"/>
      <c r="Q178"/>
      <c r="R178"/>
      <c r="S178"/>
    </row>
    <row r="179" spans="1:19" ht="12.75" customHeight="1" x14ac:dyDescent="0.25">
      <c r="A179" s="109"/>
      <c r="B179" s="106"/>
      <c r="C179" s="46" t="s">
        <v>125</v>
      </c>
      <c r="D179" s="44"/>
      <c r="E179" s="45"/>
      <c r="F179" s="40"/>
      <c r="G179" s="174">
        <f t="shared" si="27"/>
        <v>0</v>
      </c>
      <c r="H179" s="46"/>
      <c r="I179" s="106"/>
      <c r="K179"/>
      <c r="L179"/>
      <c r="M179"/>
      <c r="N179"/>
      <c r="O179"/>
      <c r="P179"/>
      <c r="Q179"/>
      <c r="R179"/>
      <c r="S179"/>
    </row>
    <row r="180" spans="1:19" ht="12.75" customHeight="1" x14ac:dyDescent="0.25">
      <c r="A180" s="107" t="s">
        <v>76</v>
      </c>
      <c r="B180" s="104" t="s">
        <v>119</v>
      </c>
      <c r="C180" s="179" t="s">
        <v>120</v>
      </c>
      <c r="D180" s="181"/>
      <c r="E180" s="182"/>
      <c r="F180" s="174"/>
      <c r="G180" s="172">
        <f>SUM(G181:G186)</f>
        <v>0</v>
      </c>
      <c r="H180" s="172">
        <f>ROUND(G180*$D$7,2)</f>
        <v>0</v>
      </c>
      <c r="I180" s="104"/>
      <c r="K180"/>
      <c r="L180"/>
      <c r="M180"/>
      <c r="N180"/>
      <c r="O180"/>
      <c r="P180"/>
      <c r="Q180"/>
      <c r="R180"/>
      <c r="S180"/>
    </row>
    <row r="181" spans="1:19" ht="12.75" customHeight="1" x14ac:dyDescent="0.25">
      <c r="A181" s="108"/>
      <c r="B181" s="105"/>
      <c r="C181" s="180" t="s">
        <v>121</v>
      </c>
      <c r="D181" s="44"/>
      <c r="E181" s="45"/>
      <c r="F181" s="40"/>
      <c r="G181" s="174">
        <f t="shared" ref="G181:G186" si="28">ROUND(E181*F181,2)</f>
        <v>0</v>
      </c>
      <c r="H181" s="46"/>
      <c r="I181" s="105"/>
      <c r="K181"/>
      <c r="L181"/>
      <c r="M181"/>
      <c r="N181"/>
      <c r="O181"/>
      <c r="P181"/>
      <c r="Q181"/>
      <c r="R181"/>
      <c r="S181"/>
    </row>
    <row r="182" spans="1:19" ht="12.75" customHeight="1" x14ac:dyDescent="0.25">
      <c r="A182" s="108"/>
      <c r="B182" s="105"/>
      <c r="C182" s="180" t="s">
        <v>122</v>
      </c>
      <c r="D182" s="44"/>
      <c r="E182" s="45"/>
      <c r="F182" s="40"/>
      <c r="G182" s="174">
        <f t="shared" si="28"/>
        <v>0</v>
      </c>
      <c r="H182" s="46"/>
      <c r="I182" s="105"/>
      <c r="K182"/>
      <c r="L182"/>
      <c r="M182"/>
      <c r="N182"/>
      <c r="O182"/>
      <c r="P182"/>
      <c r="Q182"/>
      <c r="R182"/>
      <c r="S182"/>
    </row>
    <row r="183" spans="1:19" ht="12.75" customHeight="1" x14ac:dyDescent="0.25">
      <c r="A183" s="108"/>
      <c r="B183" s="105"/>
      <c r="C183" s="180" t="s">
        <v>123</v>
      </c>
      <c r="D183" s="44"/>
      <c r="E183" s="45"/>
      <c r="F183" s="40"/>
      <c r="G183" s="174">
        <f t="shared" si="28"/>
        <v>0</v>
      </c>
      <c r="H183" s="46"/>
      <c r="I183" s="105"/>
      <c r="K183"/>
      <c r="L183"/>
      <c r="M183"/>
      <c r="N183"/>
      <c r="O183"/>
      <c r="P183"/>
      <c r="Q183"/>
      <c r="R183"/>
      <c r="S183"/>
    </row>
    <row r="184" spans="1:19" ht="15" x14ac:dyDescent="0.25">
      <c r="A184" s="108"/>
      <c r="B184" s="105"/>
      <c r="C184" s="180" t="s">
        <v>124</v>
      </c>
      <c r="D184" s="44"/>
      <c r="E184" s="45"/>
      <c r="F184" s="40"/>
      <c r="G184" s="174">
        <f t="shared" si="28"/>
        <v>0</v>
      </c>
      <c r="H184" s="46"/>
      <c r="I184" s="105"/>
      <c r="K184"/>
      <c r="L184"/>
      <c r="M184"/>
      <c r="N184"/>
      <c r="O184"/>
      <c r="P184"/>
      <c r="Q184"/>
      <c r="R184"/>
      <c r="S184"/>
    </row>
    <row r="185" spans="1:19" ht="15" x14ac:dyDescent="0.25">
      <c r="A185" s="108"/>
      <c r="B185" s="105"/>
      <c r="C185" s="46" t="s">
        <v>125</v>
      </c>
      <c r="D185" s="44"/>
      <c r="E185" s="45"/>
      <c r="F185" s="40"/>
      <c r="G185" s="174">
        <f t="shared" si="28"/>
        <v>0</v>
      </c>
      <c r="H185" s="46"/>
      <c r="I185" s="105"/>
      <c r="K185"/>
      <c r="L185"/>
      <c r="M185"/>
      <c r="N185"/>
      <c r="O185"/>
      <c r="P185"/>
      <c r="Q185"/>
      <c r="R185"/>
      <c r="S185"/>
    </row>
    <row r="186" spans="1:19" ht="15" x14ac:dyDescent="0.25">
      <c r="A186" s="109"/>
      <c r="B186" s="106"/>
      <c r="C186" s="46" t="s">
        <v>125</v>
      </c>
      <c r="D186" s="44"/>
      <c r="E186" s="45"/>
      <c r="F186" s="40"/>
      <c r="G186" s="174">
        <f t="shared" si="28"/>
        <v>0</v>
      </c>
      <c r="H186" s="46"/>
      <c r="I186" s="106"/>
      <c r="K186"/>
      <c r="L186"/>
      <c r="M186"/>
      <c r="N186"/>
      <c r="O186"/>
      <c r="P186"/>
      <c r="Q186"/>
      <c r="R186"/>
      <c r="S186"/>
    </row>
    <row r="187" spans="1:19" s="59" customFormat="1" ht="15" x14ac:dyDescent="0.25">
      <c r="A187" s="136" t="s">
        <v>43</v>
      </c>
      <c r="B187" s="137"/>
      <c r="C187" s="137"/>
      <c r="D187" s="137"/>
      <c r="E187" s="137"/>
      <c r="F187" s="138"/>
      <c r="G187" s="163">
        <f>G10+G21</f>
        <v>0</v>
      </c>
      <c r="H187" s="163">
        <f>H10+H21</f>
        <v>0</v>
      </c>
      <c r="I187" s="68"/>
      <c r="J187" s="58"/>
      <c r="K187"/>
      <c r="L187"/>
      <c r="M187"/>
      <c r="N187"/>
      <c r="O187"/>
      <c r="P187"/>
      <c r="Q187"/>
      <c r="R187"/>
      <c r="S187"/>
    </row>
    <row r="188" spans="1:19" x14ac:dyDescent="0.2">
      <c r="G188" s="47"/>
      <c r="H188" s="47"/>
    </row>
  </sheetData>
  <sheetProtection algorithmName="SHA-512" hashValue="fcYrCl20OiALUesnUOA4T5874kgnauxR0cbG5/2Kx5+AqT7FGQYhHw/ErNEyY8CXujQZEh5vUhYUz5BlW7Mwdg==" saltValue="YYQHfm1epVTrUEhPDrSIqw==" spinCount="100000" sheet="1" formatRows="0"/>
  <mergeCells count="177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D6:I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C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F49"/>
    <mergeCell ref="B50:C50"/>
    <mergeCell ref="B63:C63"/>
    <mergeCell ref="B64:C64"/>
    <mergeCell ref="B65:F65"/>
    <mergeCell ref="A66:A70"/>
    <mergeCell ref="B66:B70"/>
    <mergeCell ref="D66:D70"/>
    <mergeCell ref="E66:E70"/>
    <mergeCell ref="F66:F70"/>
    <mergeCell ref="B57:C57"/>
    <mergeCell ref="B58:C58"/>
    <mergeCell ref="B59:C59"/>
    <mergeCell ref="B60:C60"/>
    <mergeCell ref="B61:C61"/>
    <mergeCell ref="B62:C62"/>
    <mergeCell ref="G66:G70"/>
    <mergeCell ref="H66:H70"/>
    <mergeCell ref="I66:I70"/>
    <mergeCell ref="A71:A75"/>
    <mergeCell ref="B71:B75"/>
    <mergeCell ref="D71:D75"/>
    <mergeCell ref="E71:E75"/>
    <mergeCell ref="F71:F75"/>
    <mergeCell ref="G71:G75"/>
    <mergeCell ref="H71:H75"/>
    <mergeCell ref="I71:I75"/>
    <mergeCell ref="A76:A80"/>
    <mergeCell ref="B76:B80"/>
    <mergeCell ref="D76:D80"/>
    <mergeCell ref="E76:E80"/>
    <mergeCell ref="F76:F80"/>
    <mergeCell ref="G76:G80"/>
    <mergeCell ref="H76:H80"/>
    <mergeCell ref="I76:I80"/>
    <mergeCell ref="H81:H85"/>
    <mergeCell ref="I81:I85"/>
    <mergeCell ref="A86:A90"/>
    <mergeCell ref="B86:B90"/>
    <mergeCell ref="D86:D90"/>
    <mergeCell ref="E86:E90"/>
    <mergeCell ref="F86:F90"/>
    <mergeCell ref="G86:G90"/>
    <mergeCell ref="H86:H90"/>
    <mergeCell ref="I86:I90"/>
    <mergeCell ref="A81:A85"/>
    <mergeCell ref="B81:B85"/>
    <mergeCell ref="D81:D85"/>
    <mergeCell ref="E81:E85"/>
    <mergeCell ref="F81:F85"/>
    <mergeCell ref="G81:G85"/>
    <mergeCell ref="H91:H95"/>
    <mergeCell ref="I91:I95"/>
    <mergeCell ref="A96:A100"/>
    <mergeCell ref="B96:B100"/>
    <mergeCell ref="D96:D100"/>
    <mergeCell ref="E96:E100"/>
    <mergeCell ref="F96:F100"/>
    <mergeCell ref="G96:G100"/>
    <mergeCell ref="H96:H100"/>
    <mergeCell ref="I96:I100"/>
    <mergeCell ref="A91:A95"/>
    <mergeCell ref="B91:B95"/>
    <mergeCell ref="D91:D95"/>
    <mergeCell ref="E91:E95"/>
    <mergeCell ref="F91:F95"/>
    <mergeCell ref="G91:G95"/>
    <mergeCell ref="H101:H105"/>
    <mergeCell ref="I101:I105"/>
    <mergeCell ref="A106:A110"/>
    <mergeCell ref="B106:B110"/>
    <mergeCell ref="D106:D110"/>
    <mergeCell ref="E106:E110"/>
    <mergeCell ref="F106:F110"/>
    <mergeCell ref="G106:G110"/>
    <mergeCell ref="H106:H110"/>
    <mergeCell ref="I106:I110"/>
    <mergeCell ref="A101:A105"/>
    <mergeCell ref="B101:B105"/>
    <mergeCell ref="D101:D105"/>
    <mergeCell ref="E101:E105"/>
    <mergeCell ref="F101:F105"/>
    <mergeCell ref="G101:G105"/>
    <mergeCell ref="A124:A130"/>
    <mergeCell ref="B124:B130"/>
    <mergeCell ref="I124:I130"/>
    <mergeCell ref="A131:A137"/>
    <mergeCell ref="B131:B137"/>
    <mergeCell ref="I131:I137"/>
    <mergeCell ref="H111:H115"/>
    <mergeCell ref="I111:I115"/>
    <mergeCell ref="B116:F116"/>
    <mergeCell ref="A117:A123"/>
    <mergeCell ref="B117:B123"/>
    <mergeCell ref="I117:I123"/>
    <mergeCell ref="A111:A115"/>
    <mergeCell ref="B111:B115"/>
    <mergeCell ref="D111:D115"/>
    <mergeCell ref="E111:E115"/>
    <mergeCell ref="F111:F115"/>
    <mergeCell ref="G111:G115"/>
    <mergeCell ref="A152:A158"/>
    <mergeCell ref="B152:B158"/>
    <mergeCell ref="I152:I158"/>
    <mergeCell ref="A159:A165"/>
    <mergeCell ref="B159:B165"/>
    <mergeCell ref="I159:I165"/>
    <mergeCell ref="A138:A144"/>
    <mergeCell ref="B138:B144"/>
    <mergeCell ref="I138:I144"/>
    <mergeCell ref="A145:A151"/>
    <mergeCell ref="B145:B151"/>
    <mergeCell ref="I145:I151"/>
    <mergeCell ref="A180:A186"/>
    <mergeCell ref="B180:B186"/>
    <mergeCell ref="I180:I186"/>
    <mergeCell ref="A187:F187"/>
    <mergeCell ref="A166:A172"/>
    <mergeCell ref="B166:B172"/>
    <mergeCell ref="I166:I172"/>
    <mergeCell ref="A173:A179"/>
    <mergeCell ref="B173:B179"/>
    <mergeCell ref="I173:I179"/>
  </mergeCells>
  <conditionalFormatting sqref="L10:L20">
    <cfRule type="duplicateValues" dxfId="5" priority="1"/>
  </conditionalFormatting>
  <dataValidations count="9"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66:I115"/>
    <dataValidation type="list" allowBlank="1" showInputMessage="1" showErrorMessage="1" sqref="D1:I1">
      <formula1>"Moksliniai tyrimai, Eksperimentinė plėtra"</formula1>
    </dataValidation>
    <dataValidation allowBlank="1" showErrorMessage="1" sqref="F66:F115"/>
    <dataValidation allowBlank="1" showInputMessage="1" showErrorMessage="1" prompt="Įveskite vienos pareigybės darbuotojų fizinio rodiklio pasiekimui skiriamą darbo laiką valandomis." sqref="E66:E115"/>
    <dataValidation type="list" allowBlank="1" showInputMessage="1" showErrorMessage="1" prompt="Pasirinkite finansavimo intensyvumą, vadovaudamiesi Aprašo 73 punktu" sqref="D7">
      <formula1>"15%,50%"</formula1>
    </dataValidation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70" max="17" man="1"/>
    <brk id="115" max="17" man="1"/>
    <brk id="158" max="17" man="1"/>
  </rowBreaks>
  <colBreaks count="1" manualBreakCount="1">
    <brk id="9" max="209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0">
    <tabColor rgb="FF92D050"/>
    <pageSetUpPr fitToPage="1"/>
  </sheetPr>
  <dimension ref="A1:S188"/>
  <sheetViews>
    <sheetView zoomScaleNormal="100" zoomScaleSheetLayoutView="100" workbookViewId="0">
      <pane ySplit="9" topLeftCell="A16" activePane="bottomLeft" state="frozen"/>
      <selection activeCell="B35" sqref="B35:C35"/>
      <selection pane="bottomLeft" activeCell="B35" sqref="B35:C35"/>
    </sheetView>
  </sheetViews>
  <sheetFormatPr defaultColWidth="9.140625" defaultRowHeight="12.75" x14ac:dyDescent="0.2"/>
  <cols>
    <col min="1" max="1" width="5.5703125" style="23" customWidth="1"/>
    <col min="2" max="2" width="26.140625" style="23" customWidth="1"/>
    <col min="3" max="3" width="28.5703125" style="23" customWidth="1"/>
    <col min="4" max="4" width="12.7109375" style="23" bestFit="1" customWidth="1"/>
    <col min="5" max="5" width="8.140625" style="23" customWidth="1"/>
    <col min="6" max="6" width="12.7109375" style="23" customWidth="1"/>
    <col min="7" max="7" width="18.42578125" style="23" customWidth="1"/>
    <col min="8" max="8" width="16.5703125" style="23" customWidth="1"/>
    <col min="9" max="9" width="34.28515625" style="23" customWidth="1"/>
    <col min="10" max="10" width="1.5703125" style="23" customWidth="1"/>
    <col min="11" max="11" width="22.5703125" style="23" customWidth="1"/>
    <col min="12" max="12" width="16.5703125" style="23" customWidth="1"/>
    <col min="13" max="13" width="15.28515625" style="23" customWidth="1"/>
    <col min="14" max="14" width="10" style="23" customWidth="1"/>
    <col min="15" max="15" width="11.7109375" style="23" customWidth="1"/>
    <col min="16" max="16" width="14" style="23" customWidth="1"/>
    <col min="17" max="17" width="15" style="23" customWidth="1"/>
    <col min="18" max="18" width="22.42578125" style="23" customWidth="1"/>
    <col min="19" max="16384" width="9.140625" style="23"/>
  </cols>
  <sheetData>
    <row r="1" spans="1:10" hidden="1" x14ac:dyDescent="0.2">
      <c r="A1" s="60"/>
      <c r="B1" s="60"/>
      <c r="C1" s="60" t="s">
        <v>85</v>
      </c>
      <c r="D1" s="103"/>
      <c r="E1" s="103"/>
      <c r="F1" s="103"/>
      <c r="G1" s="103"/>
      <c r="H1" s="103"/>
      <c r="I1" s="103"/>
      <c r="J1" s="22"/>
    </row>
    <row r="2" spans="1:10" ht="13.5" customHeight="1" x14ac:dyDescent="0.2">
      <c r="A2" s="71"/>
      <c r="B2" s="71"/>
      <c r="C2" s="71" t="s">
        <v>82</v>
      </c>
      <c r="D2" s="72"/>
      <c r="E2" s="22"/>
      <c r="F2" s="22"/>
      <c r="G2" s="22"/>
      <c r="H2" s="22"/>
      <c r="I2" s="22"/>
      <c r="J2" s="22"/>
    </row>
    <row r="3" spans="1:10" x14ac:dyDescent="0.2">
      <c r="A3" s="130" t="s">
        <v>71</v>
      </c>
      <c r="B3" s="130"/>
      <c r="C3" s="130"/>
      <c r="D3" s="103"/>
      <c r="E3" s="103"/>
      <c r="F3" s="103"/>
      <c r="G3" s="103"/>
      <c r="H3" s="103"/>
      <c r="I3" s="131"/>
      <c r="J3" s="22"/>
    </row>
    <row r="4" spans="1:10" ht="12.75" customHeight="1" x14ac:dyDescent="0.2">
      <c r="A4" s="71"/>
      <c r="B4" s="71"/>
      <c r="C4" s="71" t="s">
        <v>117</v>
      </c>
      <c r="D4" s="134"/>
      <c r="E4" s="134"/>
      <c r="F4" s="135" t="s">
        <v>118</v>
      </c>
      <c r="G4" s="135"/>
      <c r="H4" s="74"/>
      <c r="I4" s="22"/>
      <c r="J4" s="22"/>
    </row>
    <row r="5" spans="1:10" x14ac:dyDescent="0.2">
      <c r="A5" s="130" t="s">
        <v>116</v>
      </c>
      <c r="B5" s="130"/>
      <c r="C5" s="130"/>
      <c r="D5" s="133"/>
      <c r="E5" s="133"/>
      <c r="F5" s="133"/>
      <c r="G5" s="133"/>
      <c r="H5" s="133"/>
      <c r="I5" s="103"/>
      <c r="J5" s="22"/>
    </row>
    <row r="6" spans="1:10" x14ac:dyDescent="0.2">
      <c r="A6" s="71"/>
      <c r="B6" s="71"/>
      <c r="C6" s="71" t="s">
        <v>178</v>
      </c>
      <c r="D6" s="133"/>
      <c r="E6" s="133"/>
      <c r="F6" s="133"/>
      <c r="G6" s="133"/>
      <c r="H6" s="133"/>
      <c r="I6" s="133"/>
      <c r="J6" s="22"/>
    </row>
    <row r="7" spans="1:10" x14ac:dyDescent="0.2">
      <c r="A7" s="71"/>
      <c r="B7" s="71"/>
      <c r="C7" s="71" t="s">
        <v>86</v>
      </c>
      <c r="D7" s="93"/>
      <c r="E7" s="22"/>
      <c r="F7" s="22"/>
      <c r="G7" s="25" t="s">
        <v>130</v>
      </c>
      <c r="H7" s="24" t="s">
        <v>158</v>
      </c>
      <c r="I7" s="22"/>
      <c r="J7" s="22"/>
    </row>
    <row r="8" spans="1:10" ht="6" customHeight="1" x14ac:dyDescent="0.2"/>
    <row r="9" spans="1:10" ht="38.25" x14ac:dyDescent="0.2">
      <c r="A9" s="73" t="s">
        <v>4</v>
      </c>
      <c r="B9" s="132" t="s">
        <v>141</v>
      </c>
      <c r="C9" s="132"/>
      <c r="D9" s="73" t="s">
        <v>1</v>
      </c>
      <c r="E9" s="73" t="s">
        <v>2</v>
      </c>
      <c r="F9" s="73" t="s">
        <v>3</v>
      </c>
      <c r="G9" s="73" t="s">
        <v>84</v>
      </c>
      <c r="H9" s="73" t="s">
        <v>83</v>
      </c>
      <c r="I9" s="73" t="s">
        <v>11</v>
      </c>
      <c r="J9" s="26"/>
    </row>
    <row r="10" spans="1:10" ht="27.75" customHeight="1" x14ac:dyDescent="0.2">
      <c r="A10" s="27">
        <v>4</v>
      </c>
      <c r="B10" s="126" t="s">
        <v>89</v>
      </c>
      <c r="C10" s="126"/>
      <c r="D10" s="126"/>
      <c r="E10" s="126"/>
      <c r="F10" s="126"/>
      <c r="G10" s="163">
        <f>SUM(G11:G20)</f>
        <v>0</v>
      </c>
      <c r="H10" s="163">
        <f>SUM(H11:H20)</f>
        <v>0</v>
      </c>
      <c r="I10" s="28"/>
      <c r="J10" s="29"/>
    </row>
    <row r="11" spans="1:10" x14ac:dyDescent="0.2">
      <c r="A11" s="30" t="s">
        <v>13</v>
      </c>
      <c r="B11" s="122" t="s">
        <v>12</v>
      </c>
      <c r="C11" s="122"/>
      <c r="D11" s="31"/>
      <c r="E11" s="32"/>
      <c r="F11" s="33"/>
      <c r="G11" s="168">
        <f t="shared" ref="G11:G20" si="0">ROUND(E11*F11,2)</f>
        <v>0</v>
      </c>
      <c r="H11" s="168">
        <f t="shared" ref="H11:H64" si="1">ROUND(G11*$D$7,2)</f>
        <v>0</v>
      </c>
      <c r="I11" s="34"/>
      <c r="J11" s="29"/>
    </row>
    <row r="12" spans="1:10" x14ac:dyDescent="0.2">
      <c r="A12" s="30" t="s">
        <v>14</v>
      </c>
      <c r="B12" s="122" t="s">
        <v>12</v>
      </c>
      <c r="C12" s="122"/>
      <c r="D12" s="31"/>
      <c r="E12" s="32"/>
      <c r="F12" s="33"/>
      <c r="G12" s="168">
        <f t="shared" si="0"/>
        <v>0</v>
      </c>
      <c r="H12" s="168">
        <f t="shared" si="1"/>
        <v>0</v>
      </c>
      <c r="I12" s="34"/>
      <c r="J12" s="29"/>
    </row>
    <row r="13" spans="1:10" x14ac:dyDescent="0.2">
      <c r="A13" s="30" t="s">
        <v>15</v>
      </c>
      <c r="B13" s="122" t="s">
        <v>12</v>
      </c>
      <c r="C13" s="122"/>
      <c r="D13" s="31"/>
      <c r="E13" s="32"/>
      <c r="F13" s="33"/>
      <c r="G13" s="168">
        <f t="shared" si="0"/>
        <v>0</v>
      </c>
      <c r="H13" s="168">
        <f t="shared" si="1"/>
        <v>0</v>
      </c>
      <c r="I13" s="34"/>
      <c r="J13" s="29"/>
    </row>
    <row r="14" spans="1:10" x14ac:dyDescent="0.2">
      <c r="A14" s="30" t="s">
        <v>16</v>
      </c>
      <c r="B14" s="122" t="s">
        <v>12</v>
      </c>
      <c r="C14" s="122"/>
      <c r="D14" s="31"/>
      <c r="E14" s="32"/>
      <c r="F14" s="33"/>
      <c r="G14" s="168">
        <f t="shared" si="0"/>
        <v>0</v>
      </c>
      <c r="H14" s="168">
        <f t="shared" si="1"/>
        <v>0</v>
      </c>
      <c r="I14" s="34"/>
      <c r="J14" s="29"/>
    </row>
    <row r="15" spans="1:10" x14ac:dyDescent="0.2">
      <c r="A15" s="30" t="s">
        <v>17</v>
      </c>
      <c r="B15" s="122" t="s">
        <v>12</v>
      </c>
      <c r="C15" s="122"/>
      <c r="D15" s="31"/>
      <c r="E15" s="32"/>
      <c r="F15" s="33"/>
      <c r="G15" s="168">
        <f t="shared" si="0"/>
        <v>0</v>
      </c>
      <c r="H15" s="168">
        <f t="shared" si="1"/>
        <v>0</v>
      </c>
      <c r="I15" s="34"/>
      <c r="J15" s="29"/>
    </row>
    <row r="16" spans="1:10" x14ac:dyDescent="0.2">
      <c r="A16" s="30" t="s">
        <v>18</v>
      </c>
      <c r="B16" s="122" t="s">
        <v>12</v>
      </c>
      <c r="C16" s="122"/>
      <c r="D16" s="31"/>
      <c r="E16" s="32"/>
      <c r="F16" s="33"/>
      <c r="G16" s="168">
        <f t="shared" si="0"/>
        <v>0</v>
      </c>
      <c r="H16" s="168">
        <f t="shared" si="1"/>
        <v>0</v>
      </c>
      <c r="I16" s="34"/>
      <c r="J16" s="29"/>
    </row>
    <row r="17" spans="1:10" x14ac:dyDescent="0.2">
      <c r="A17" s="30" t="s">
        <v>19</v>
      </c>
      <c r="B17" s="122" t="s">
        <v>12</v>
      </c>
      <c r="C17" s="122"/>
      <c r="D17" s="31"/>
      <c r="E17" s="32"/>
      <c r="F17" s="33"/>
      <c r="G17" s="168">
        <f t="shared" si="0"/>
        <v>0</v>
      </c>
      <c r="H17" s="168">
        <f t="shared" si="1"/>
        <v>0</v>
      </c>
      <c r="I17" s="34"/>
      <c r="J17" s="29"/>
    </row>
    <row r="18" spans="1:10" x14ac:dyDescent="0.2">
      <c r="A18" s="30" t="s">
        <v>20</v>
      </c>
      <c r="B18" s="122" t="s">
        <v>12</v>
      </c>
      <c r="C18" s="122"/>
      <c r="D18" s="31"/>
      <c r="E18" s="32"/>
      <c r="F18" s="33"/>
      <c r="G18" s="168">
        <f t="shared" si="0"/>
        <v>0</v>
      </c>
      <c r="H18" s="168">
        <f t="shared" si="1"/>
        <v>0</v>
      </c>
      <c r="I18" s="34"/>
      <c r="J18" s="29"/>
    </row>
    <row r="19" spans="1:10" x14ac:dyDescent="0.2">
      <c r="A19" s="30" t="s">
        <v>21</v>
      </c>
      <c r="B19" s="122" t="s">
        <v>12</v>
      </c>
      <c r="C19" s="122"/>
      <c r="D19" s="31"/>
      <c r="E19" s="32"/>
      <c r="F19" s="33"/>
      <c r="G19" s="168">
        <f t="shared" si="0"/>
        <v>0</v>
      </c>
      <c r="H19" s="168">
        <f t="shared" si="1"/>
        <v>0</v>
      </c>
      <c r="I19" s="34"/>
      <c r="J19" s="29"/>
    </row>
    <row r="20" spans="1:10" x14ac:dyDescent="0.2">
      <c r="A20" s="30" t="s">
        <v>22</v>
      </c>
      <c r="B20" s="122" t="s">
        <v>12</v>
      </c>
      <c r="C20" s="122"/>
      <c r="D20" s="31"/>
      <c r="E20" s="32"/>
      <c r="F20" s="33"/>
      <c r="G20" s="168">
        <f t="shared" si="0"/>
        <v>0</v>
      </c>
      <c r="H20" s="168">
        <f t="shared" si="1"/>
        <v>0</v>
      </c>
      <c r="I20" s="34"/>
      <c r="J20" s="29"/>
    </row>
    <row r="21" spans="1:10" x14ac:dyDescent="0.2">
      <c r="A21" s="27">
        <v>5</v>
      </c>
      <c r="B21" s="126" t="s">
        <v>6</v>
      </c>
      <c r="C21" s="126"/>
      <c r="D21" s="126"/>
      <c r="E21" s="126"/>
      <c r="F21" s="126"/>
      <c r="G21" s="163">
        <f>G22+G33+G49+G65+G116</f>
        <v>0</v>
      </c>
      <c r="H21" s="163">
        <f>H22+H33+H49+H65+H116</f>
        <v>0</v>
      </c>
      <c r="I21" s="28"/>
      <c r="J21" s="29"/>
    </row>
    <row r="22" spans="1:10" x14ac:dyDescent="0.2">
      <c r="A22" s="35" t="s">
        <v>7</v>
      </c>
      <c r="B22" s="127" t="s">
        <v>97</v>
      </c>
      <c r="C22" s="128"/>
      <c r="D22" s="128"/>
      <c r="E22" s="128"/>
      <c r="F22" s="129"/>
      <c r="G22" s="161">
        <f>SUM(G23:G32)</f>
        <v>0</v>
      </c>
      <c r="H22" s="161">
        <f>SUM(H23:H32)</f>
        <v>0</v>
      </c>
      <c r="I22" s="36"/>
      <c r="J22" s="37"/>
    </row>
    <row r="23" spans="1:10" x14ac:dyDescent="0.2">
      <c r="A23" s="30" t="s">
        <v>23</v>
      </c>
      <c r="B23" s="122" t="s">
        <v>54</v>
      </c>
      <c r="C23" s="122"/>
      <c r="D23" s="31"/>
      <c r="E23" s="32"/>
      <c r="F23" s="33"/>
      <c r="G23" s="168">
        <f t="shared" ref="G23:G32" si="2">ROUND(E23*F23,2)</f>
        <v>0</v>
      </c>
      <c r="H23" s="168">
        <f t="shared" si="1"/>
        <v>0</v>
      </c>
      <c r="I23" s="34"/>
      <c r="J23" s="29"/>
    </row>
    <row r="24" spans="1:10" x14ac:dyDescent="0.2">
      <c r="A24" s="30" t="s">
        <v>24</v>
      </c>
      <c r="B24" s="122" t="s">
        <v>54</v>
      </c>
      <c r="C24" s="122"/>
      <c r="D24" s="31"/>
      <c r="E24" s="32"/>
      <c r="F24" s="33"/>
      <c r="G24" s="168">
        <f t="shared" si="2"/>
        <v>0</v>
      </c>
      <c r="H24" s="168">
        <f t="shared" si="1"/>
        <v>0</v>
      </c>
      <c r="I24" s="34"/>
      <c r="J24" s="29"/>
    </row>
    <row r="25" spans="1:10" x14ac:dyDescent="0.2">
      <c r="A25" s="30" t="s">
        <v>25</v>
      </c>
      <c r="B25" s="122" t="s">
        <v>54</v>
      </c>
      <c r="C25" s="122"/>
      <c r="D25" s="31"/>
      <c r="E25" s="32"/>
      <c r="F25" s="33"/>
      <c r="G25" s="168">
        <f t="shared" si="2"/>
        <v>0</v>
      </c>
      <c r="H25" s="168">
        <f t="shared" si="1"/>
        <v>0</v>
      </c>
      <c r="I25" s="34"/>
      <c r="J25" s="29"/>
    </row>
    <row r="26" spans="1:10" x14ac:dyDescent="0.2">
      <c r="A26" s="30" t="s">
        <v>26</v>
      </c>
      <c r="B26" s="122" t="s">
        <v>54</v>
      </c>
      <c r="C26" s="122"/>
      <c r="D26" s="31"/>
      <c r="E26" s="32"/>
      <c r="F26" s="33"/>
      <c r="G26" s="168">
        <f t="shared" si="2"/>
        <v>0</v>
      </c>
      <c r="H26" s="168">
        <f t="shared" si="1"/>
        <v>0</v>
      </c>
      <c r="I26" s="34"/>
      <c r="J26" s="29"/>
    </row>
    <row r="27" spans="1:10" x14ac:dyDescent="0.2">
      <c r="A27" s="30" t="s">
        <v>27</v>
      </c>
      <c r="B27" s="122" t="s">
        <v>54</v>
      </c>
      <c r="C27" s="122"/>
      <c r="D27" s="31"/>
      <c r="E27" s="32"/>
      <c r="F27" s="33"/>
      <c r="G27" s="168">
        <f t="shared" si="2"/>
        <v>0</v>
      </c>
      <c r="H27" s="168">
        <f t="shared" si="1"/>
        <v>0</v>
      </c>
      <c r="I27" s="34"/>
      <c r="J27" s="29"/>
    </row>
    <row r="28" spans="1:10" x14ac:dyDescent="0.2">
      <c r="A28" s="30" t="s">
        <v>28</v>
      </c>
      <c r="B28" s="122" t="s">
        <v>54</v>
      </c>
      <c r="C28" s="122"/>
      <c r="D28" s="31"/>
      <c r="E28" s="32"/>
      <c r="F28" s="33"/>
      <c r="G28" s="168">
        <f t="shared" si="2"/>
        <v>0</v>
      </c>
      <c r="H28" s="168">
        <f t="shared" si="1"/>
        <v>0</v>
      </c>
      <c r="I28" s="34"/>
      <c r="J28" s="29"/>
    </row>
    <row r="29" spans="1:10" x14ac:dyDescent="0.2">
      <c r="A29" s="30" t="s">
        <v>29</v>
      </c>
      <c r="B29" s="122" t="s">
        <v>54</v>
      </c>
      <c r="C29" s="122"/>
      <c r="D29" s="31"/>
      <c r="E29" s="32"/>
      <c r="F29" s="33"/>
      <c r="G29" s="168">
        <f t="shared" si="2"/>
        <v>0</v>
      </c>
      <c r="H29" s="168">
        <f t="shared" si="1"/>
        <v>0</v>
      </c>
      <c r="I29" s="34"/>
      <c r="J29" s="29"/>
    </row>
    <row r="30" spans="1:10" x14ac:dyDescent="0.2">
      <c r="A30" s="30" t="s">
        <v>30</v>
      </c>
      <c r="B30" s="122" t="s">
        <v>54</v>
      </c>
      <c r="C30" s="122"/>
      <c r="D30" s="31"/>
      <c r="E30" s="32"/>
      <c r="F30" s="33"/>
      <c r="G30" s="168">
        <f t="shared" si="2"/>
        <v>0</v>
      </c>
      <c r="H30" s="168">
        <f t="shared" si="1"/>
        <v>0</v>
      </c>
      <c r="I30" s="34"/>
      <c r="J30" s="29"/>
    </row>
    <row r="31" spans="1:10" x14ac:dyDescent="0.2">
      <c r="A31" s="30" t="s">
        <v>31</v>
      </c>
      <c r="B31" s="122" t="s">
        <v>54</v>
      </c>
      <c r="C31" s="122"/>
      <c r="D31" s="31"/>
      <c r="E31" s="32"/>
      <c r="F31" s="33"/>
      <c r="G31" s="168">
        <f t="shared" si="2"/>
        <v>0</v>
      </c>
      <c r="H31" s="168">
        <f t="shared" si="1"/>
        <v>0</v>
      </c>
      <c r="I31" s="34"/>
      <c r="J31" s="29"/>
    </row>
    <row r="32" spans="1:10" x14ac:dyDescent="0.2">
      <c r="A32" s="30" t="s">
        <v>32</v>
      </c>
      <c r="B32" s="122" t="s">
        <v>54</v>
      </c>
      <c r="C32" s="122"/>
      <c r="D32" s="31"/>
      <c r="E32" s="32"/>
      <c r="F32" s="33"/>
      <c r="G32" s="168">
        <f t="shared" si="2"/>
        <v>0</v>
      </c>
      <c r="H32" s="168">
        <f t="shared" si="1"/>
        <v>0</v>
      </c>
      <c r="I32" s="34"/>
      <c r="J32" s="29"/>
    </row>
    <row r="33" spans="1:10" ht="25.5" customHeight="1" x14ac:dyDescent="0.2">
      <c r="A33" s="35" t="s">
        <v>8</v>
      </c>
      <c r="B33" s="127" t="s">
        <v>140</v>
      </c>
      <c r="C33" s="128"/>
      <c r="D33" s="128"/>
      <c r="E33" s="128"/>
      <c r="F33" s="129"/>
      <c r="G33" s="161">
        <f>SUM(G34:G50)</f>
        <v>0</v>
      </c>
      <c r="H33" s="161">
        <f>SUM(H34:H50)</f>
        <v>0</v>
      </c>
      <c r="I33" s="36"/>
      <c r="J33" s="37"/>
    </row>
    <row r="34" spans="1:10" x14ac:dyDescent="0.2">
      <c r="A34" s="30" t="s">
        <v>33</v>
      </c>
      <c r="B34" s="122" t="s">
        <v>12</v>
      </c>
      <c r="C34" s="122"/>
      <c r="D34" s="31"/>
      <c r="E34" s="32"/>
      <c r="F34" s="33"/>
      <c r="G34" s="168">
        <f t="shared" ref="G34:G48" si="3">ROUND(E34*F34,2)</f>
        <v>0</v>
      </c>
      <c r="H34" s="168">
        <f t="shared" ref="H34:H48" si="4">ROUND(G34*$D$7,2)</f>
        <v>0</v>
      </c>
      <c r="I34" s="34"/>
      <c r="J34" s="29"/>
    </row>
    <row r="35" spans="1:10" x14ac:dyDescent="0.2">
      <c r="A35" s="30" t="s">
        <v>34</v>
      </c>
      <c r="B35" s="122" t="s">
        <v>12</v>
      </c>
      <c r="C35" s="122"/>
      <c r="D35" s="31"/>
      <c r="E35" s="32"/>
      <c r="F35" s="33"/>
      <c r="G35" s="168">
        <f t="shared" si="3"/>
        <v>0</v>
      </c>
      <c r="H35" s="168">
        <f t="shared" si="4"/>
        <v>0</v>
      </c>
      <c r="I35" s="34"/>
      <c r="J35" s="29"/>
    </row>
    <row r="36" spans="1:10" x14ac:dyDescent="0.2">
      <c r="A36" s="30" t="s">
        <v>35</v>
      </c>
      <c r="B36" s="122" t="s">
        <v>12</v>
      </c>
      <c r="C36" s="122"/>
      <c r="D36" s="31"/>
      <c r="E36" s="32"/>
      <c r="F36" s="33"/>
      <c r="G36" s="168">
        <f t="shared" si="3"/>
        <v>0</v>
      </c>
      <c r="H36" s="168">
        <f t="shared" si="4"/>
        <v>0</v>
      </c>
      <c r="I36" s="34"/>
      <c r="J36" s="29"/>
    </row>
    <row r="37" spans="1:10" x14ac:dyDescent="0.2">
      <c r="A37" s="30" t="s">
        <v>36</v>
      </c>
      <c r="B37" s="122" t="s">
        <v>12</v>
      </c>
      <c r="C37" s="122"/>
      <c r="D37" s="31"/>
      <c r="E37" s="32"/>
      <c r="F37" s="33"/>
      <c r="G37" s="168">
        <f t="shared" si="3"/>
        <v>0</v>
      </c>
      <c r="H37" s="168">
        <f t="shared" si="4"/>
        <v>0</v>
      </c>
      <c r="I37" s="34"/>
      <c r="J37" s="29"/>
    </row>
    <row r="38" spans="1:10" x14ac:dyDescent="0.2">
      <c r="A38" s="30" t="s">
        <v>37</v>
      </c>
      <c r="B38" s="122" t="s">
        <v>12</v>
      </c>
      <c r="C38" s="122"/>
      <c r="D38" s="31"/>
      <c r="E38" s="32"/>
      <c r="F38" s="33"/>
      <c r="G38" s="168">
        <f t="shared" si="3"/>
        <v>0</v>
      </c>
      <c r="H38" s="168">
        <f t="shared" si="4"/>
        <v>0</v>
      </c>
      <c r="I38" s="34"/>
      <c r="J38" s="29"/>
    </row>
    <row r="39" spans="1:10" x14ac:dyDescent="0.2">
      <c r="A39" s="30" t="s">
        <v>38</v>
      </c>
      <c r="B39" s="122" t="s">
        <v>12</v>
      </c>
      <c r="C39" s="122"/>
      <c r="D39" s="31"/>
      <c r="E39" s="32"/>
      <c r="F39" s="33"/>
      <c r="G39" s="168">
        <f t="shared" si="3"/>
        <v>0</v>
      </c>
      <c r="H39" s="168">
        <f t="shared" si="4"/>
        <v>0</v>
      </c>
      <c r="I39" s="34"/>
      <c r="J39" s="29"/>
    </row>
    <row r="40" spans="1:10" x14ac:dyDescent="0.2">
      <c r="A40" s="30" t="s">
        <v>39</v>
      </c>
      <c r="B40" s="122" t="s">
        <v>12</v>
      </c>
      <c r="C40" s="122"/>
      <c r="D40" s="31"/>
      <c r="E40" s="32"/>
      <c r="F40" s="33"/>
      <c r="G40" s="168">
        <f t="shared" si="3"/>
        <v>0</v>
      </c>
      <c r="H40" s="168">
        <f t="shared" si="4"/>
        <v>0</v>
      </c>
      <c r="I40" s="34"/>
      <c r="J40" s="29"/>
    </row>
    <row r="41" spans="1:10" x14ac:dyDescent="0.2">
      <c r="A41" s="30" t="s">
        <v>40</v>
      </c>
      <c r="B41" s="122" t="s">
        <v>12</v>
      </c>
      <c r="C41" s="122"/>
      <c r="D41" s="31"/>
      <c r="E41" s="32"/>
      <c r="F41" s="33"/>
      <c r="G41" s="168">
        <f t="shared" si="3"/>
        <v>0</v>
      </c>
      <c r="H41" s="168">
        <f t="shared" si="4"/>
        <v>0</v>
      </c>
      <c r="I41" s="34"/>
      <c r="J41" s="29"/>
    </row>
    <row r="42" spans="1:10" x14ac:dyDescent="0.2">
      <c r="A42" s="30" t="s">
        <v>41</v>
      </c>
      <c r="B42" s="122" t="s">
        <v>12</v>
      </c>
      <c r="C42" s="122"/>
      <c r="D42" s="31"/>
      <c r="E42" s="32"/>
      <c r="F42" s="33"/>
      <c r="G42" s="168">
        <f t="shared" si="3"/>
        <v>0</v>
      </c>
      <c r="H42" s="168">
        <f t="shared" si="4"/>
        <v>0</v>
      </c>
      <c r="I42" s="34"/>
      <c r="J42" s="29"/>
    </row>
    <row r="43" spans="1:10" x14ac:dyDescent="0.2">
      <c r="A43" s="30" t="s">
        <v>42</v>
      </c>
      <c r="B43" s="122" t="s">
        <v>12</v>
      </c>
      <c r="C43" s="122"/>
      <c r="D43" s="31"/>
      <c r="E43" s="32"/>
      <c r="F43" s="33"/>
      <c r="G43" s="168">
        <f t="shared" si="3"/>
        <v>0</v>
      </c>
      <c r="H43" s="168">
        <f t="shared" si="4"/>
        <v>0</v>
      </c>
      <c r="I43" s="34"/>
      <c r="J43" s="29"/>
    </row>
    <row r="44" spans="1:10" x14ac:dyDescent="0.2">
      <c r="A44" s="30" t="s">
        <v>147</v>
      </c>
      <c r="B44" s="122" t="s">
        <v>12</v>
      </c>
      <c r="C44" s="122"/>
      <c r="D44" s="31"/>
      <c r="E44" s="32"/>
      <c r="F44" s="33"/>
      <c r="G44" s="168">
        <f t="shared" si="3"/>
        <v>0</v>
      </c>
      <c r="H44" s="168">
        <f t="shared" si="4"/>
        <v>0</v>
      </c>
      <c r="I44" s="34"/>
      <c r="J44" s="29"/>
    </row>
    <row r="45" spans="1:10" x14ac:dyDescent="0.2">
      <c r="A45" s="30" t="s">
        <v>148</v>
      </c>
      <c r="B45" s="122" t="s">
        <v>12</v>
      </c>
      <c r="C45" s="122"/>
      <c r="D45" s="31"/>
      <c r="E45" s="32"/>
      <c r="F45" s="33"/>
      <c r="G45" s="168">
        <f t="shared" si="3"/>
        <v>0</v>
      </c>
      <c r="H45" s="168">
        <f t="shared" si="4"/>
        <v>0</v>
      </c>
      <c r="I45" s="34"/>
      <c r="J45" s="29"/>
    </row>
    <row r="46" spans="1:10" x14ac:dyDescent="0.2">
      <c r="A46" s="30" t="s">
        <v>149</v>
      </c>
      <c r="B46" s="122" t="s">
        <v>12</v>
      </c>
      <c r="C46" s="122"/>
      <c r="D46" s="31"/>
      <c r="E46" s="32"/>
      <c r="F46" s="33"/>
      <c r="G46" s="168">
        <f t="shared" si="3"/>
        <v>0</v>
      </c>
      <c r="H46" s="168">
        <f t="shared" si="4"/>
        <v>0</v>
      </c>
      <c r="I46" s="34"/>
      <c r="J46" s="29"/>
    </row>
    <row r="47" spans="1:10" x14ac:dyDescent="0.2">
      <c r="A47" s="30" t="s">
        <v>150</v>
      </c>
      <c r="B47" s="122" t="s">
        <v>12</v>
      </c>
      <c r="C47" s="122"/>
      <c r="D47" s="31"/>
      <c r="E47" s="32"/>
      <c r="F47" s="33"/>
      <c r="G47" s="168">
        <f t="shared" si="3"/>
        <v>0</v>
      </c>
      <c r="H47" s="168">
        <f t="shared" si="4"/>
        <v>0</v>
      </c>
      <c r="I47" s="34"/>
      <c r="J47" s="29"/>
    </row>
    <row r="48" spans="1:10" x14ac:dyDescent="0.2">
      <c r="A48" s="30" t="s">
        <v>151</v>
      </c>
      <c r="B48" s="122" t="s">
        <v>12</v>
      </c>
      <c r="C48" s="122"/>
      <c r="D48" s="31"/>
      <c r="E48" s="32"/>
      <c r="F48" s="33"/>
      <c r="G48" s="168">
        <f t="shared" si="3"/>
        <v>0</v>
      </c>
      <c r="H48" s="168">
        <f t="shared" si="4"/>
        <v>0</v>
      </c>
      <c r="I48" s="34"/>
      <c r="J48" s="29"/>
    </row>
    <row r="49" spans="1:19" ht="51.75" customHeight="1" x14ac:dyDescent="0.2">
      <c r="A49" s="35" t="s">
        <v>9</v>
      </c>
      <c r="B49" s="127" t="s">
        <v>98</v>
      </c>
      <c r="C49" s="128"/>
      <c r="D49" s="128"/>
      <c r="E49" s="128"/>
      <c r="F49" s="129"/>
      <c r="G49" s="161">
        <f>SUM(G50:G64)</f>
        <v>0</v>
      </c>
      <c r="H49" s="161">
        <f>SUM(H50:H64)</f>
        <v>0</v>
      </c>
      <c r="I49" s="36"/>
      <c r="J49" s="29"/>
      <c r="K49" s="38" t="s">
        <v>100</v>
      </c>
      <c r="L49" s="38" t="s">
        <v>101</v>
      </c>
      <c r="M49" s="38" t="s">
        <v>102</v>
      </c>
      <c r="N49" s="38" t="s">
        <v>103</v>
      </c>
      <c r="O49" s="38" t="s">
        <v>104</v>
      </c>
      <c r="P49" s="38" t="s">
        <v>105</v>
      </c>
      <c r="Q49" s="38" t="s">
        <v>106</v>
      </c>
      <c r="R49" s="38" t="s">
        <v>107</v>
      </c>
    </row>
    <row r="50" spans="1:19" ht="12.75" customHeight="1" x14ac:dyDescent="0.2">
      <c r="A50" s="30" t="s">
        <v>44</v>
      </c>
      <c r="B50" s="122" t="s">
        <v>99</v>
      </c>
      <c r="C50" s="122"/>
      <c r="D50" s="31"/>
      <c r="E50" s="173">
        <v>1</v>
      </c>
      <c r="F50" s="168">
        <f>R50</f>
        <v>0</v>
      </c>
      <c r="G50" s="168">
        <f t="shared" ref="G50:G64" si="5">ROUND(E50*F50,2)</f>
        <v>0</v>
      </c>
      <c r="H50" s="168">
        <f t="shared" si="1"/>
        <v>0</v>
      </c>
      <c r="I50" s="34"/>
      <c r="J50" s="29"/>
      <c r="K50" s="39"/>
      <c r="L50" s="40"/>
      <c r="M50" s="40"/>
      <c r="N50" s="40"/>
      <c r="O50" s="174" t="str">
        <f>IFERROR(ROUND((L50-N50)/M50,2),"0")</f>
        <v>0</v>
      </c>
      <c r="P50" s="40"/>
      <c r="Q50" s="41"/>
      <c r="R50" s="174">
        <f>O50*P50*Q50</f>
        <v>0</v>
      </c>
      <c r="S50" s="175" t="str">
        <f ca="1">IF(K50=0," ",IF(K50+(M50*30.5)&lt;TODAY(),"DĖMESIO! Patikrinkite, ar nurodytas turtas dar nėra nudėvėtas, amortizuotas"," "))</f>
        <v xml:space="preserve"> </v>
      </c>
    </row>
    <row r="51" spans="1:19" ht="12.75" customHeight="1" x14ac:dyDescent="0.2">
      <c r="A51" s="30" t="s">
        <v>45</v>
      </c>
      <c r="B51" s="122" t="s">
        <v>99</v>
      </c>
      <c r="C51" s="122"/>
      <c r="D51" s="31"/>
      <c r="E51" s="173">
        <v>1</v>
      </c>
      <c r="F51" s="168">
        <f t="shared" ref="F51:F64" si="6">R51</f>
        <v>0</v>
      </c>
      <c r="G51" s="168">
        <f t="shared" si="5"/>
        <v>0</v>
      </c>
      <c r="H51" s="168">
        <f t="shared" si="1"/>
        <v>0</v>
      </c>
      <c r="I51" s="34"/>
      <c r="J51" s="29"/>
      <c r="K51" s="39"/>
      <c r="L51" s="40"/>
      <c r="M51" s="40"/>
      <c r="N51" s="40"/>
      <c r="O51" s="174" t="str">
        <f t="shared" ref="O51:O64" si="7">IFERROR(ROUND((L51-N51)/M51,2),"0")</f>
        <v>0</v>
      </c>
      <c r="P51" s="40"/>
      <c r="Q51" s="41"/>
      <c r="R51" s="174">
        <f t="shared" ref="R51:R64" si="8">O51*P51*Q51</f>
        <v>0</v>
      </c>
      <c r="S51" s="175" t="str">
        <f t="shared" ref="S51:S64" ca="1" si="9">IF(K51=0," ",IF(K51+(M51*30.5)&lt;TODAY(),"DĖMESIO! Patikrinkite, ar nurodytas turtas dar nėra nudėvėtas, amortizuotas"," "))</f>
        <v xml:space="preserve"> </v>
      </c>
    </row>
    <row r="52" spans="1:19" ht="12.75" customHeight="1" x14ac:dyDescent="0.2">
      <c r="A52" s="30" t="s">
        <v>46</v>
      </c>
      <c r="B52" s="122" t="s">
        <v>99</v>
      </c>
      <c r="C52" s="122"/>
      <c r="D52" s="31"/>
      <c r="E52" s="173">
        <v>1</v>
      </c>
      <c r="F52" s="168">
        <f t="shared" si="6"/>
        <v>0</v>
      </c>
      <c r="G52" s="168">
        <f t="shared" si="5"/>
        <v>0</v>
      </c>
      <c r="H52" s="168">
        <f t="shared" si="1"/>
        <v>0</v>
      </c>
      <c r="I52" s="34"/>
      <c r="J52" s="29"/>
      <c r="K52" s="39"/>
      <c r="L52" s="40"/>
      <c r="M52" s="40"/>
      <c r="N52" s="40"/>
      <c r="O52" s="174" t="str">
        <f t="shared" si="7"/>
        <v>0</v>
      </c>
      <c r="P52" s="40"/>
      <c r="Q52" s="41"/>
      <c r="R52" s="174">
        <f t="shared" si="8"/>
        <v>0</v>
      </c>
      <c r="S52" s="175" t="str">
        <f t="shared" ca="1" si="9"/>
        <v xml:space="preserve"> </v>
      </c>
    </row>
    <row r="53" spans="1:19" ht="12.75" customHeight="1" x14ac:dyDescent="0.2">
      <c r="A53" s="30" t="s">
        <v>47</v>
      </c>
      <c r="B53" s="122" t="s">
        <v>99</v>
      </c>
      <c r="C53" s="122"/>
      <c r="D53" s="31"/>
      <c r="E53" s="173">
        <v>1</v>
      </c>
      <c r="F53" s="168">
        <f t="shared" si="6"/>
        <v>0</v>
      </c>
      <c r="G53" s="168">
        <f t="shared" si="5"/>
        <v>0</v>
      </c>
      <c r="H53" s="168">
        <f t="shared" si="1"/>
        <v>0</v>
      </c>
      <c r="I53" s="34"/>
      <c r="J53" s="29"/>
      <c r="K53" s="39"/>
      <c r="L53" s="40"/>
      <c r="M53" s="40"/>
      <c r="N53" s="40"/>
      <c r="O53" s="174" t="str">
        <f t="shared" si="7"/>
        <v>0</v>
      </c>
      <c r="P53" s="40"/>
      <c r="Q53" s="41"/>
      <c r="R53" s="174">
        <f t="shared" si="8"/>
        <v>0</v>
      </c>
      <c r="S53" s="175" t="str">
        <f t="shared" ca="1" si="9"/>
        <v xml:space="preserve"> </v>
      </c>
    </row>
    <row r="54" spans="1:19" ht="12.75" customHeight="1" x14ac:dyDescent="0.2">
      <c r="A54" s="30" t="s">
        <v>48</v>
      </c>
      <c r="B54" s="122" t="s">
        <v>99</v>
      </c>
      <c r="C54" s="122"/>
      <c r="D54" s="31"/>
      <c r="E54" s="173">
        <v>1</v>
      </c>
      <c r="F54" s="168">
        <f t="shared" si="6"/>
        <v>0</v>
      </c>
      <c r="G54" s="168">
        <f t="shared" si="5"/>
        <v>0</v>
      </c>
      <c r="H54" s="168">
        <f t="shared" si="1"/>
        <v>0</v>
      </c>
      <c r="I54" s="34"/>
      <c r="J54" s="29"/>
      <c r="K54" s="39"/>
      <c r="L54" s="40"/>
      <c r="M54" s="40"/>
      <c r="N54" s="40"/>
      <c r="O54" s="174" t="str">
        <f t="shared" si="7"/>
        <v>0</v>
      </c>
      <c r="P54" s="40"/>
      <c r="Q54" s="41"/>
      <c r="R54" s="174">
        <f t="shared" si="8"/>
        <v>0</v>
      </c>
      <c r="S54" s="175" t="str">
        <f t="shared" ca="1" si="9"/>
        <v xml:space="preserve"> </v>
      </c>
    </row>
    <row r="55" spans="1:19" ht="12.75" customHeight="1" x14ac:dyDescent="0.2">
      <c r="A55" s="30" t="s">
        <v>49</v>
      </c>
      <c r="B55" s="122" t="s">
        <v>99</v>
      </c>
      <c r="C55" s="122"/>
      <c r="D55" s="31"/>
      <c r="E55" s="173">
        <v>1</v>
      </c>
      <c r="F55" s="168">
        <f t="shared" si="6"/>
        <v>0</v>
      </c>
      <c r="G55" s="168">
        <f t="shared" si="5"/>
        <v>0</v>
      </c>
      <c r="H55" s="168">
        <f t="shared" si="1"/>
        <v>0</v>
      </c>
      <c r="I55" s="34"/>
      <c r="J55" s="29"/>
      <c r="K55" s="39"/>
      <c r="L55" s="40"/>
      <c r="M55" s="40"/>
      <c r="N55" s="40"/>
      <c r="O55" s="174" t="str">
        <f t="shared" si="7"/>
        <v>0</v>
      </c>
      <c r="P55" s="40"/>
      <c r="Q55" s="41"/>
      <c r="R55" s="174">
        <f t="shared" si="8"/>
        <v>0</v>
      </c>
      <c r="S55" s="175" t="str">
        <f t="shared" ca="1" si="9"/>
        <v xml:space="preserve"> </v>
      </c>
    </row>
    <row r="56" spans="1:19" ht="12.75" customHeight="1" x14ac:dyDescent="0.2">
      <c r="A56" s="30" t="s">
        <v>50</v>
      </c>
      <c r="B56" s="122" t="s">
        <v>99</v>
      </c>
      <c r="C56" s="122"/>
      <c r="D56" s="31"/>
      <c r="E56" s="173">
        <v>1</v>
      </c>
      <c r="F56" s="168">
        <f t="shared" si="6"/>
        <v>0</v>
      </c>
      <c r="G56" s="168">
        <f t="shared" si="5"/>
        <v>0</v>
      </c>
      <c r="H56" s="168">
        <f t="shared" si="1"/>
        <v>0</v>
      </c>
      <c r="I56" s="34"/>
      <c r="J56" s="29"/>
      <c r="K56" s="39"/>
      <c r="L56" s="40"/>
      <c r="M56" s="40"/>
      <c r="N56" s="40"/>
      <c r="O56" s="174" t="str">
        <f t="shared" si="7"/>
        <v>0</v>
      </c>
      <c r="P56" s="40"/>
      <c r="Q56" s="41"/>
      <c r="R56" s="174">
        <f t="shared" si="8"/>
        <v>0</v>
      </c>
      <c r="S56" s="175" t="str">
        <f t="shared" ca="1" si="9"/>
        <v xml:space="preserve"> </v>
      </c>
    </row>
    <row r="57" spans="1:19" ht="12.75" customHeight="1" x14ac:dyDescent="0.2">
      <c r="A57" s="30" t="s">
        <v>51</v>
      </c>
      <c r="B57" s="122" t="s">
        <v>99</v>
      </c>
      <c r="C57" s="122"/>
      <c r="D57" s="31"/>
      <c r="E57" s="173">
        <v>1</v>
      </c>
      <c r="F57" s="168">
        <f t="shared" si="6"/>
        <v>0</v>
      </c>
      <c r="G57" s="168">
        <f t="shared" si="5"/>
        <v>0</v>
      </c>
      <c r="H57" s="168">
        <f t="shared" si="1"/>
        <v>0</v>
      </c>
      <c r="I57" s="34"/>
      <c r="J57" s="29"/>
      <c r="K57" s="39"/>
      <c r="L57" s="40"/>
      <c r="M57" s="40"/>
      <c r="N57" s="40"/>
      <c r="O57" s="174" t="str">
        <f t="shared" si="7"/>
        <v>0</v>
      </c>
      <c r="P57" s="40"/>
      <c r="Q57" s="41"/>
      <c r="R57" s="174">
        <f t="shared" si="8"/>
        <v>0</v>
      </c>
      <c r="S57" s="175" t="str">
        <f t="shared" ca="1" si="9"/>
        <v xml:space="preserve"> </v>
      </c>
    </row>
    <row r="58" spans="1:19" ht="12.75" customHeight="1" x14ac:dyDescent="0.2">
      <c r="A58" s="30" t="s">
        <v>52</v>
      </c>
      <c r="B58" s="122" t="s">
        <v>99</v>
      </c>
      <c r="C58" s="122"/>
      <c r="D58" s="31"/>
      <c r="E58" s="173">
        <v>1</v>
      </c>
      <c r="F58" s="168">
        <f t="shared" si="6"/>
        <v>0</v>
      </c>
      <c r="G58" s="168">
        <f t="shared" si="5"/>
        <v>0</v>
      </c>
      <c r="H58" s="168">
        <f t="shared" si="1"/>
        <v>0</v>
      </c>
      <c r="I58" s="34"/>
      <c r="J58" s="29"/>
      <c r="K58" s="39"/>
      <c r="L58" s="40"/>
      <c r="M58" s="40"/>
      <c r="N58" s="40"/>
      <c r="O58" s="174" t="str">
        <f t="shared" si="7"/>
        <v>0</v>
      </c>
      <c r="P58" s="40"/>
      <c r="Q58" s="41"/>
      <c r="R58" s="174">
        <f t="shared" si="8"/>
        <v>0</v>
      </c>
      <c r="S58" s="175" t="str">
        <f t="shared" ca="1" si="9"/>
        <v xml:space="preserve"> </v>
      </c>
    </row>
    <row r="59" spans="1:19" ht="12.75" customHeight="1" x14ac:dyDescent="0.2">
      <c r="A59" s="30" t="s">
        <v>53</v>
      </c>
      <c r="B59" s="122" t="s">
        <v>99</v>
      </c>
      <c r="C59" s="122"/>
      <c r="D59" s="31"/>
      <c r="E59" s="173">
        <v>1</v>
      </c>
      <c r="F59" s="168">
        <f t="shared" si="6"/>
        <v>0</v>
      </c>
      <c r="G59" s="168">
        <f t="shared" si="5"/>
        <v>0</v>
      </c>
      <c r="H59" s="168">
        <f t="shared" si="1"/>
        <v>0</v>
      </c>
      <c r="I59" s="34"/>
      <c r="J59" s="29"/>
      <c r="K59" s="39"/>
      <c r="L59" s="40"/>
      <c r="M59" s="40"/>
      <c r="N59" s="40"/>
      <c r="O59" s="174" t="str">
        <f t="shared" si="7"/>
        <v>0</v>
      </c>
      <c r="P59" s="40"/>
      <c r="Q59" s="41"/>
      <c r="R59" s="174">
        <f t="shared" si="8"/>
        <v>0</v>
      </c>
      <c r="S59" s="175" t="str">
        <f t="shared" ca="1" si="9"/>
        <v xml:space="preserve"> </v>
      </c>
    </row>
    <row r="60" spans="1:19" ht="12.75" customHeight="1" x14ac:dyDescent="0.2">
      <c r="A60" s="30" t="s">
        <v>90</v>
      </c>
      <c r="B60" s="122" t="s">
        <v>99</v>
      </c>
      <c r="C60" s="122"/>
      <c r="D60" s="31"/>
      <c r="E60" s="173">
        <v>1</v>
      </c>
      <c r="F60" s="168">
        <f t="shared" si="6"/>
        <v>0</v>
      </c>
      <c r="G60" s="168">
        <f t="shared" si="5"/>
        <v>0</v>
      </c>
      <c r="H60" s="168">
        <f t="shared" si="1"/>
        <v>0</v>
      </c>
      <c r="I60" s="34"/>
      <c r="J60" s="29"/>
      <c r="K60" s="39"/>
      <c r="L60" s="40"/>
      <c r="M60" s="40"/>
      <c r="N60" s="40"/>
      <c r="O60" s="174" t="str">
        <f t="shared" si="7"/>
        <v>0</v>
      </c>
      <c r="P60" s="40"/>
      <c r="Q60" s="41"/>
      <c r="R60" s="174">
        <f t="shared" si="8"/>
        <v>0</v>
      </c>
      <c r="S60" s="175" t="str">
        <f t="shared" ca="1" si="9"/>
        <v xml:space="preserve"> </v>
      </c>
    </row>
    <row r="61" spans="1:19" ht="12.75" customHeight="1" x14ac:dyDescent="0.2">
      <c r="A61" s="30" t="s">
        <v>91</v>
      </c>
      <c r="B61" s="122" t="s">
        <v>99</v>
      </c>
      <c r="C61" s="122"/>
      <c r="D61" s="31"/>
      <c r="E61" s="173">
        <v>1</v>
      </c>
      <c r="F61" s="168">
        <f t="shared" si="6"/>
        <v>0</v>
      </c>
      <c r="G61" s="168">
        <f t="shared" si="5"/>
        <v>0</v>
      </c>
      <c r="H61" s="168">
        <f t="shared" si="1"/>
        <v>0</v>
      </c>
      <c r="I61" s="34"/>
      <c r="J61" s="29"/>
      <c r="K61" s="39"/>
      <c r="L61" s="40"/>
      <c r="M61" s="40"/>
      <c r="N61" s="40"/>
      <c r="O61" s="174" t="str">
        <f t="shared" si="7"/>
        <v>0</v>
      </c>
      <c r="P61" s="40"/>
      <c r="Q61" s="41"/>
      <c r="R61" s="174">
        <f t="shared" si="8"/>
        <v>0</v>
      </c>
      <c r="S61" s="175" t="str">
        <f t="shared" ca="1" si="9"/>
        <v xml:space="preserve"> </v>
      </c>
    </row>
    <row r="62" spans="1:19" ht="12.75" customHeight="1" x14ac:dyDescent="0.2">
      <c r="A62" s="30" t="s">
        <v>92</v>
      </c>
      <c r="B62" s="122" t="s">
        <v>99</v>
      </c>
      <c r="C62" s="122"/>
      <c r="D62" s="31"/>
      <c r="E62" s="173">
        <v>1</v>
      </c>
      <c r="F62" s="168">
        <f t="shared" si="6"/>
        <v>0</v>
      </c>
      <c r="G62" s="168">
        <f t="shared" si="5"/>
        <v>0</v>
      </c>
      <c r="H62" s="168">
        <f t="shared" si="1"/>
        <v>0</v>
      </c>
      <c r="I62" s="34"/>
      <c r="J62" s="29"/>
      <c r="K62" s="39"/>
      <c r="L62" s="40"/>
      <c r="M62" s="40"/>
      <c r="N62" s="40"/>
      <c r="O62" s="174" t="str">
        <f t="shared" si="7"/>
        <v>0</v>
      </c>
      <c r="P62" s="40"/>
      <c r="Q62" s="41"/>
      <c r="R62" s="174">
        <f t="shared" si="8"/>
        <v>0</v>
      </c>
      <c r="S62" s="175" t="str">
        <f t="shared" ca="1" si="9"/>
        <v xml:space="preserve"> </v>
      </c>
    </row>
    <row r="63" spans="1:19" ht="12.75" customHeight="1" x14ac:dyDescent="0.2">
      <c r="A63" s="30" t="s">
        <v>93</v>
      </c>
      <c r="B63" s="122" t="s">
        <v>99</v>
      </c>
      <c r="C63" s="122"/>
      <c r="D63" s="31"/>
      <c r="E63" s="173">
        <v>1</v>
      </c>
      <c r="F63" s="168">
        <f t="shared" si="6"/>
        <v>0</v>
      </c>
      <c r="G63" s="168">
        <f t="shared" si="5"/>
        <v>0</v>
      </c>
      <c r="H63" s="168">
        <f t="shared" si="1"/>
        <v>0</v>
      </c>
      <c r="I63" s="34"/>
      <c r="J63" s="29"/>
      <c r="K63" s="39"/>
      <c r="L63" s="40"/>
      <c r="M63" s="40"/>
      <c r="N63" s="40"/>
      <c r="O63" s="174" t="str">
        <f t="shared" si="7"/>
        <v>0</v>
      </c>
      <c r="P63" s="40"/>
      <c r="Q63" s="41"/>
      <c r="R63" s="174">
        <f t="shared" si="8"/>
        <v>0</v>
      </c>
      <c r="S63" s="175" t="str">
        <f t="shared" ca="1" si="9"/>
        <v xml:space="preserve"> </v>
      </c>
    </row>
    <row r="64" spans="1:19" ht="12.75" customHeight="1" x14ac:dyDescent="0.2">
      <c r="A64" s="30" t="s">
        <v>94</v>
      </c>
      <c r="B64" s="122" t="s">
        <v>99</v>
      </c>
      <c r="C64" s="122"/>
      <c r="D64" s="31"/>
      <c r="E64" s="173">
        <v>1</v>
      </c>
      <c r="F64" s="168">
        <f t="shared" si="6"/>
        <v>0</v>
      </c>
      <c r="G64" s="168">
        <f t="shared" si="5"/>
        <v>0</v>
      </c>
      <c r="H64" s="168">
        <f t="shared" si="1"/>
        <v>0</v>
      </c>
      <c r="I64" s="34"/>
      <c r="J64" s="29"/>
      <c r="K64" s="39"/>
      <c r="L64" s="40"/>
      <c r="M64" s="40"/>
      <c r="N64" s="40"/>
      <c r="O64" s="174" t="str">
        <f t="shared" si="7"/>
        <v>0</v>
      </c>
      <c r="P64" s="40"/>
      <c r="Q64" s="41"/>
      <c r="R64" s="174">
        <f t="shared" si="8"/>
        <v>0</v>
      </c>
      <c r="S64" s="175" t="str">
        <f t="shared" ca="1" si="9"/>
        <v xml:space="preserve"> </v>
      </c>
    </row>
    <row r="65" spans="1:11" ht="39" customHeight="1" x14ac:dyDescent="0.2">
      <c r="A65" s="35" t="s">
        <v>10</v>
      </c>
      <c r="B65" s="123" t="s">
        <v>77</v>
      </c>
      <c r="C65" s="124"/>
      <c r="D65" s="124"/>
      <c r="E65" s="124"/>
      <c r="F65" s="125"/>
      <c r="G65" s="161">
        <f>SUM(G66:G115)</f>
        <v>0</v>
      </c>
      <c r="H65" s="161">
        <f>SUM(H66:H115)</f>
        <v>0</v>
      </c>
      <c r="I65" s="42"/>
      <c r="J65" s="29"/>
      <c r="K65" s="38" t="s">
        <v>142</v>
      </c>
    </row>
    <row r="66" spans="1:11" x14ac:dyDescent="0.2">
      <c r="A66" s="113" t="s">
        <v>55</v>
      </c>
      <c r="B66" s="116" t="s">
        <v>95</v>
      </c>
      <c r="C66" s="34" t="s">
        <v>96</v>
      </c>
      <c r="D66" s="176" t="s">
        <v>5</v>
      </c>
      <c r="E66" s="119"/>
      <c r="F66" s="169" t="str">
        <f>IFERROR(ROUND(AVERAGE(K66:K70),2),"0")</f>
        <v>0</v>
      </c>
      <c r="G66" s="169">
        <f>ROUND(E66*F66,2)</f>
        <v>0</v>
      </c>
      <c r="H66" s="169">
        <f>ROUND(G66*$D$7,2)</f>
        <v>0</v>
      </c>
      <c r="I66" s="110"/>
      <c r="J66" s="43"/>
      <c r="K66" s="40"/>
    </row>
    <row r="67" spans="1:11" x14ac:dyDescent="0.2">
      <c r="A67" s="114"/>
      <c r="B67" s="117"/>
      <c r="C67" s="34" t="s">
        <v>96</v>
      </c>
      <c r="D67" s="177"/>
      <c r="E67" s="120"/>
      <c r="F67" s="170"/>
      <c r="G67" s="170"/>
      <c r="H67" s="170"/>
      <c r="I67" s="111"/>
      <c r="J67" s="43"/>
      <c r="K67" s="40"/>
    </row>
    <row r="68" spans="1:11" x14ac:dyDescent="0.2">
      <c r="A68" s="114"/>
      <c r="B68" s="117"/>
      <c r="C68" s="34" t="s">
        <v>96</v>
      </c>
      <c r="D68" s="177"/>
      <c r="E68" s="120"/>
      <c r="F68" s="170"/>
      <c r="G68" s="170"/>
      <c r="H68" s="170"/>
      <c r="I68" s="111"/>
      <c r="J68" s="43"/>
      <c r="K68" s="40"/>
    </row>
    <row r="69" spans="1:11" x14ac:dyDescent="0.2">
      <c r="A69" s="114"/>
      <c r="B69" s="117"/>
      <c r="C69" s="34" t="s">
        <v>96</v>
      </c>
      <c r="D69" s="177"/>
      <c r="E69" s="120"/>
      <c r="F69" s="170"/>
      <c r="G69" s="170"/>
      <c r="H69" s="170"/>
      <c r="I69" s="111"/>
      <c r="J69" s="43"/>
      <c r="K69" s="40"/>
    </row>
    <row r="70" spans="1:11" x14ac:dyDescent="0.2">
      <c r="A70" s="115"/>
      <c r="B70" s="118"/>
      <c r="C70" s="34" t="s">
        <v>96</v>
      </c>
      <c r="D70" s="178"/>
      <c r="E70" s="121"/>
      <c r="F70" s="171"/>
      <c r="G70" s="171"/>
      <c r="H70" s="171"/>
      <c r="I70" s="112"/>
      <c r="J70" s="43"/>
      <c r="K70" s="40"/>
    </row>
    <row r="71" spans="1:11" x14ac:dyDescent="0.2">
      <c r="A71" s="113" t="s">
        <v>56</v>
      </c>
      <c r="B71" s="116" t="s">
        <v>95</v>
      </c>
      <c r="C71" s="34" t="s">
        <v>96</v>
      </c>
      <c r="D71" s="176" t="s">
        <v>5</v>
      </c>
      <c r="E71" s="119"/>
      <c r="F71" s="169" t="str">
        <f t="shared" ref="F71" si="10">IFERROR(ROUND(AVERAGE(K71:K75),2),"0")</f>
        <v>0</v>
      </c>
      <c r="G71" s="169">
        <f>ROUND(E71*F71,2)</f>
        <v>0</v>
      </c>
      <c r="H71" s="169">
        <f>ROUND(G71*$D$7,2)</f>
        <v>0</v>
      </c>
      <c r="I71" s="110"/>
      <c r="J71" s="43"/>
      <c r="K71" s="40"/>
    </row>
    <row r="72" spans="1:11" x14ac:dyDescent="0.2">
      <c r="A72" s="114"/>
      <c r="B72" s="117"/>
      <c r="C72" s="34" t="s">
        <v>96</v>
      </c>
      <c r="D72" s="177"/>
      <c r="E72" s="120"/>
      <c r="F72" s="170"/>
      <c r="G72" s="170"/>
      <c r="H72" s="170"/>
      <c r="I72" s="111"/>
      <c r="J72" s="43"/>
      <c r="K72" s="40"/>
    </row>
    <row r="73" spans="1:11" x14ac:dyDescent="0.2">
      <c r="A73" s="114"/>
      <c r="B73" s="117"/>
      <c r="C73" s="34" t="s">
        <v>96</v>
      </c>
      <c r="D73" s="177"/>
      <c r="E73" s="120"/>
      <c r="F73" s="170"/>
      <c r="G73" s="170"/>
      <c r="H73" s="170"/>
      <c r="I73" s="111"/>
      <c r="J73" s="43"/>
      <c r="K73" s="40"/>
    </row>
    <row r="74" spans="1:11" x14ac:dyDescent="0.2">
      <c r="A74" s="114"/>
      <c r="B74" s="117"/>
      <c r="C74" s="34" t="s">
        <v>96</v>
      </c>
      <c r="D74" s="177"/>
      <c r="E74" s="120"/>
      <c r="F74" s="170"/>
      <c r="G74" s="170"/>
      <c r="H74" s="170"/>
      <c r="I74" s="111"/>
      <c r="J74" s="43"/>
      <c r="K74" s="40"/>
    </row>
    <row r="75" spans="1:11" x14ac:dyDescent="0.2">
      <c r="A75" s="115"/>
      <c r="B75" s="118"/>
      <c r="C75" s="34" t="s">
        <v>96</v>
      </c>
      <c r="D75" s="178"/>
      <c r="E75" s="121"/>
      <c r="F75" s="171"/>
      <c r="G75" s="171"/>
      <c r="H75" s="171"/>
      <c r="I75" s="112"/>
      <c r="J75" s="43"/>
      <c r="K75" s="40"/>
    </row>
    <row r="76" spans="1:11" x14ac:dyDescent="0.2">
      <c r="A76" s="113" t="s">
        <v>57</v>
      </c>
      <c r="B76" s="116" t="s">
        <v>95</v>
      </c>
      <c r="C76" s="34" t="s">
        <v>96</v>
      </c>
      <c r="D76" s="176" t="s">
        <v>5</v>
      </c>
      <c r="E76" s="119"/>
      <c r="F76" s="169" t="str">
        <f t="shared" ref="F76" si="11">IFERROR(ROUND(AVERAGE(K76:K80),2),"0")</f>
        <v>0</v>
      </c>
      <c r="G76" s="169">
        <f>ROUND(E76*F76,2)</f>
        <v>0</v>
      </c>
      <c r="H76" s="169">
        <f>ROUND(G76*$D$7,2)</f>
        <v>0</v>
      </c>
      <c r="I76" s="110"/>
      <c r="J76" s="43"/>
      <c r="K76" s="40"/>
    </row>
    <row r="77" spans="1:11" x14ac:dyDescent="0.2">
      <c r="A77" s="114"/>
      <c r="B77" s="117"/>
      <c r="C77" s="34" t="s">
        <v>96</v>
      </c>
      <c r="D77" s="177"/>
      <c r="E77" s="120"/>
      <c r="F77" s="170"/>
      <c r="G77" s="170"/>
      <c r="H77" s="170"/>
      <c r="I77" s="111"/>
      <c r="J77" s="43"/>
      <c r="K77" s="40"/>
    </row>
    <row r="78" spans="1:11" x14ac:dyDescent="0.2">
      <c r="A78" s="114"/>
      <c r="B78" s="117"/>
      <c r="C78" s="34" t="s">
        <v>96</v>
      </c>
      <c r="D78" s="177"/>
      <c r="E78" s="120"/>
      <c r="F78" s="170"/>
      <c r="G78" s="170"/>
      <c r="H78" s="170"/>
      <c r="I78" s="111"/>
      <c r="J78" s="43"/>
      <c r="K78" s="40"/>
    </row>
    <row r="79" spans="1:11" x14ac:dyDescent="0.2">
      <c r="A79" s="114"/>
      <c r="B79" s="117"/>
      <c r="C79" s="34" t="s">
        <v>96</v>
      </c>
      <c r="D79" s="177"/>
      <c r="E79" s="120"/>
      <c r="F79" s="170"/>
      <c r="G79" s="170"/>
      <c r="H79" s="170"/>
      <c r="I79" s="111"/>
      <c r="J79" s="43"/>
      <c r="K79" s="40"/>
    </row>
    <row r="80" spans="1:11" x14ac:dyDescent="0.2">
      <c r="A80" s="115"/>
      <c r="B80" s="118"/>
      <c r="C80" s="34" t="s">
        <v>96</v>
      </c>
      <c r="D80" s="178"/>
      <c r="E80" s="121"/>
      <c r="F80" s="171"/>
      <c r="G80" s="171"/>
      <c r="H80" s="171"/>
      <c r="I80" s="112"/>
      <c r="J80" s="43"/>
      <c r="K80" s="40"/>
    </row>
    <row r="81" spans="1:11" x14ac:dyDescent="0.2">
      <c r="A81" s="113" t="s">
        <v>58</v>
      </c>
      <c r="B81" s="116" t="s">
        <v>95</v>
      </c>
      <c r="C81" s="34" t="s">
        <v>96</v>
      </c>
      <c r="D81" s="176" t="s">
        <v>5</v>
      </c>
      <c r="E81" s="119"/>
      <c r="F81" s="169" t="str">
        <f t="shared" ref="F81" si="12">IFERROR(ROUND(AVERAGE(K81:K85),2),"0")</f>
        <v>0</v>
      </c>
      <c r="G81" s="169">
        <f>ROUND(E81*F81,2)</f>
        <v>0</v>
      </c>
      <c r="H81" s="169">
        <f>ROUND(G81*$D$7,2)</f>
        <v>0</v>
      </c>
      <c r="I81" s="110"/>
      <c r="J81" s="43"/>
      <c r="K81" s="40"/>
    </row>
    <row r="82" spans="1:11" x14ac:dyDescent="0.2">
      <c r="A82" s="114"/>
      <c r="B82" s="117"/>
      <c r="C82" s="34" t="s">
        <v>96</v>
      </c>
      <c r="D82" s="177"/>
      <c r="E82" s="120"/>
      <c r="F82" s="170"/>
      <c r="G82" s="170"/>
      <c r="H82" s="170"/>
      <c r="I82" s="111"/>
      <c r="J82" s="43"/>
      <c r="K82" s="40"/>
    </row>
    <row r="83" spans="1:11" x14ac:dyDescent="0.2">
      <c r="A83" s="114"/>
      <c r="B83" s="117"/>
      <c r="C83" s="34" t="s">
        <v>96</v>
      </c>
      <c r="D83" s="177"/>
      <c r="E83" s="120"/>
      <c r="F83" s="170"/>
      <c r="G83" s="170"/>
      <c r="H83" s="170"/>
      <c r="I83" s="111"/>
      <c r="J83" s="43"/>
      <c r="K83" s="40"/>
    </row>
    <row r="84" spans="1:11" x14ac:dyDescent="0.2">
      <c r="A84" s="114"/>
      <c r="B84" s="117"/>
      <c r="C84" s="34" t="s">
        <v>96</v>
      </c>
      <c r="D84" s="177"/>
      <c r="E84" s="120"/>
      <c r="F84" s="170"/>
      <c r="G84" s="170"/>
      <c r="H84" s="170"/>
      <c r="I84" s="111"/>
      <c r="J84" s="43"/>
      <c r="K84" s="40"/>
    </row>
    <row r="85" spans="1:11" x14ac:dyDescent="0.2">
      <c r="A85" s="115"/>
      <c r="B85" s="118"/>
      <c r="C85" s="34" t="s">
        <v>96</v>
      </c>
      <c r="D85" s="178"/>
      <c r="E85" s="121"/>
      <c r="F85" s="171"/>
      <c r="G85" s="171"/>
      <c r="H85" s="171"/>
      <c r="I85" s="112"/>
      <c r="J85" s="43"/>
      <c r="K85" s="40"/>
    </row>
    <row r="86" spans="1:11" x14ac:dyDescent="0.2">
      <c r="A86" s="113" t="s">
        <v>59</v>
      </c>
      <c r="B86" s="116" t="s">
        <v>95</v>
      </c>
      <c r="C86" s="34" t="s">
        <v>96</v>
      </c>
      <c r="D86" s="176" t="s">
        <v>5</v>
      </c>
      <c r="E86" s="119"/>
      <c r="F86" s="169" t="str">
        <f t="shared" ref="F86" si="13">IFERROR(ROUND(AVERAGE(K86:K90),2),"0")</f>
        <v>0</v>
      </c>
      <c r="G86" s="169">
        <f>ROUND(E86*F86,2)</f>
        <v>0</v>
      </c>
      <c r="H86" s="169">
        <f>ROUND(G86*$D$7,2)</f>
        <v>0</v>
      </c>
      <c r="I86" s="110"/>
      <c r="J86" s="43"/>
      <c r="K86" s="40"/>
    </row>
    <row r="87" spans="1:11" x14ac:dyDescent="0.2">
      <c r="A87" s="114"/>
      <c r="B87" s="117"/>
      <c r="C87" s="34" t="s">
        <v>96</v>
      </c>
      <c r="D87" s="177"/>
      <c r="E87" s="120"/>
      <c r="F87" s="170"/>
      <c r="G87" s="170"/>
      <c r="H87" s="170"/>
      <c r="I87" s="111"/>
      <c r="J87" s="43"/>
      <c r="K87" s="40"/>
    </row>
    <row r="88" spans="1:11" x14ac:dyDescent="0.2">
      <c r="A88" s="114"/>
      <c r="B88" s="117"/>
      <c r="C88" s="34" t="s">
        <v>96</v>
      </c>
      <c r="D88" s="177"/>
      <c r="E88" s="120"/>
      <c r="F88" s="170"/>
      <c r="G88" s="170"/>
      <c r="H88" s="170"/>
      <c r="I88" s="111"/>
      <c r="J88" s="43"/>
      <c r="K88" s="40"/>
    </row>
    <row r="89" spans="1:11" x14ac:dyDescent="0.2">
      <c r="A89" s="114"/>
      <c r="B89" s="117"/>
      <c r="C89" s="34" t="s">
        <v>96</v>
      </c>
      <c r="D89" s="177"/>
      <c r="E89" s="120"/>
      <c r="F89" s="170"/>
      <c r="G89" s="170"/>
      <c r="H89" s="170"/>
      <c r="I89" s="111"/>
      <c r="J89" s="43"/>
      <c r="K89" s="40"/>
    </row>
    <row r="90" spans="1:11" x14ac:dyDescent="0.2">
      <c r="A90" s="115"/>
      <c r="B90" s="118"/>
      <c r="C90" s="34" t="s">
        <v>96</v>
      </c>
      <c r="D90" s="178"/>
      <c r="E90" s="121"/>
      <c r="F90" s="171"/>
      <c r="G90" s="171"/>
      <c r="H90" s="171"/>
      <c r="I90" s="112"/>
      <c r="J90" s="43"/>
      <c r="K90" s="40"/>
    </row>
    <row r="91" spans="1:11" x14ac:dyDescent="0.2">
      <c r="A91" s="113" t="s">
        <v>60</v>
      </c>
      <c r="B91" s="116" t="s">
        <v>95</v>
      </c>
      <c r="C91" s="34" t="s">
        <v>96</v>
      </c>
      <c r="D91" s="176" t="s">
        <v>5</v>
      </c>
      <c r="E91" s="119"/>
      <c r="F91" s="169" t="str">
        <f t="shared" ref="F91" si="14">IFERROR(ROUND(AVERAGE(K91:K95),2),"0")</f>
        <v>0</v>
      </c>
      <c r="G91" s="169">
        <f>ROUND(E91*F91,2)</f>
        <v>0</v>
      </c>
      <c r="H91" s="169">
        <f>ROUND(G91*$D$7,2)</f>
        <v>0</v>
      </c>
      <c r="I91" s="110"/>
      <c r="J91" s="43"/>
      <c r="K91" s="40"/>
    </row>
    <row r="92" spans="1:11" x14ac:dyDescent="0.2">
      <c r="A92" s="114"/>
      <c r="B92" s="117"/>
      <c r="C92" s="34" t="s">
        <v>96</v>
      </c>
      <c r="D92" s="177"/>
      <c r="E92" s="120"/>
      <c r="F92" s="170"/>
      <c r="G92" s="170"/>
      <c r="H92" s="170"/>
      <c r="I92" s="111"/>
      <c r="J92" s="43"/>
      <c r="K92" s="40"/>
    </row>
    <row r="93" spans="1:11" x14ac:dyDescent="0.2">
      <c r="A93" s="114"/>
      <c r="B93" s="117"/>
      <c r="C93" s="34" t="s">
        <v>96</v>
      </c>
      <c r="D93" s="177"/>
      <c r="E93" s="120"/>
      <c r="F93" s="170"/>
      <c r="G93" s="170"/>
      <c r="H93" s="170"/>
      <c r="I93" s="111"/>
      <c r="J93" s="43"/>
      <c r="K93" s="40"/>
    </row>
    <row r="94" spans="1:11" x14ac:dyDescent="0.2">
      <c r="A94" s="114"/>
      <c r="B94" s="117"/>
      <c r="C94" s="34" t="s">
        <v>96</v>
      </c>
      <c r="D94" s="177"/>
      <c r="E94" s="120"/>
      <c r="F94" s="170"/>
      <c r="G94" s="170"/>
      <c r="H94" s="170"/>
      <c r="I94" s="111"/>
      <c r="J94" s="43"/>
      <c r="K94" s="40"/>
    </row>
    <row r="95" spans="1:11" x14ac:dyDescent="0.2">
      <c r="A95" s="115"/>
      <c r="B95" s="118"/>
      <c r="C95" s="34" t="s">
        <v>96</v>
      </c>
      <c r="D95" s="178"/>
      <c r="E95" s="121"/>
      <c r="F95" s="171"/>
      <c r="G95" s="171"/>
      <c r="H95" s="171"/>
      <c r="I95" s="112"/>
      <c r="J95" s="43"/>
      <c r="K95" s="40"/>
    </row>
    <row r="96" spans="1:11" x14ac:dyDescent="0.2">
      <c r="A96" s="113" t="s">
        <v>61</v>
      </c>
      <c r="B96" s="116" t="s">
        <v>95</v>
      </c>
      <c r="C96" s="34" t="s">
        <v>96</v>
      </c>
      <c r="D96" s="176" t="s">
        <v>5</v>
      </c>
      <c r="E96" s="119"/>
      <c r="F96" s="169" t="str">
        <f t="shared" ref="F96" si="15">IFERROR(ROUND(AVERAGE(K96:K100),2),"0")</f>
        <v>0</v>
      </c>
      <c r="G96" s="169">
        <f>ROUND(E96*F96,2)</f>
        <v>0</v>
      </c>
      <c r="H96" s="169">
        <f>ROUND(G96*$D$7,2)</f>
        <v>0</v>
      </c>
      <c r="I96" s="110"/>
      <c r="J96" s="43"/>
      <c r="K96" s="40"/>
    </row>
    <row r="97" spans="1:11" x14ac:dyDescent="0.2">
      <c r="A97" s="114"/>
      <c r="B97" s="117"/>
      <c r="C97" s="34" t="s">
        <v>96</v>
      </c>
      <c r="D97" s="177"/>
      <c r="E97" s="120"/>
      <c r="F97" s="170"/>
      <c r="G97" s="170"/>
      <c r="H97" s="170"/>
      <c r="I97" s="111"/>
      <c r="J97" s="43"/>
      <c r="K97" s="40"/>
    </row>
    <row r="98" spans="1:11" x14ac:dyDescent="0.2">
      <c r="A98" s="114"/>
      <c r="B98" s="117"/>
      <c r="C98" s="34" t="s">
        <v>96</v>
      </c>
      <c r="D98" s="177"/>
      <c r="E98" s="120"/>
      <c r="F98" s="170"/>
      <c r="G98" s="170"/>
      <c r="H98" s="170"/>
      <c r="I98" s="111"/>
      <c r="J98" s="43"/>
      <c r="K98" s="40"/>
    </row>
    <row r="99" spans="1:11" x14ac:dyDescent="0.2">
      <c r="A99" s="114"/>
      <c r="B99" s="117"/>
      <c r="C99" s="34" t="s">
        <v>96</v>
      </c>
      <c r="D99" s="177"/>
      <c r="E99" s="120"/>
      <c r="F99" s="170"/>
      <c r="G99" s="170"/>
      <c r="H99" s="170"/>
      <c r="I99" s="111"/>
      <c r="J99" s="43"/>
      <c r="K99" s="40"/>
    </row>
    <row r="100" spans="1:11" x14ac:dyDescent="0.2">
      <c r="A100" s="115"/>
      <c r="B100" s="118"/>
      <c r="C100" s="34" t="s">
        <v>96</v>
      </c>
      <c r="D100" s="178"/>
      <c r="E100" s="121"/>
      <c r="F100" s="171"/>
      <c r="G100" s="171"/>
      <c r="H100" s="171"/>
      <c r="I100" s="112"/>
      <c r="J100" s="43"/>
      <c r="K100" s="40"/>
    </row>
    <row r="101" spans="1:11" x14ac:dyDescent="0.2">
      <c r="A101" s="113" t="s">
        <v>62</v>
      </c>
      <c r="B101" s="116" t="s">
        <v>95</v>
      </c>
      <c r="C101" s="34" t="s">
        <v>96</v>
      </c>
      <c r="D101" s="176" t="s">
        <v>5</v>
      </c>
      <c r="E101" s="119"/>
      <c r="F101" s="169" t="str">
        <f t="shared" ref="F101" si="16">IFERROR(ROUND(AVERAGE(K101:K105),2),"0")</f>
        <v>0</v>
      </c>
      <c r="G101" s="169">
        <f>ROUND(E101*F101,2)</f>
        <v>0</v>
      </c>
      <c r="H101" s="169">
        <f>ROUND(G101*$D$7,2)</f>
        <v>0</v>
      </c>
      <c r="I101" s="110"/>
      <c r="J101" s="43"/>
      <c r="K101" s="40"/>
    </row>
    <row r="102" spans="1:11" x14ac:dyDescent="0.2">
      <c r="A102" s="114"/>
      <c r="B102" s="117"/>
      <c r="C102" s="34" t="s">
        <v>96</v>
      </c>
      <c r="D102" s="177"/>
      <c r="E102" s="120"/>
      <c r="F102" s="170"/>
      <c r="G102" s="170"/>
      <c r="H102" s="170"/>
      <c r="I102" s="111"/>
      <c r="J102" s="43"/>
      <c r="K102" s="40"/>
    </row>
    <row r="103" spans="1:11" x14ac:dyDescent="0.2">
      <c r="A103" s="114"/>
      <c r="B103" s="117"/>
      <c r="C103" s="34" t="s">
        <v>96</v>
      </c>
      <c r="D103" s="177"/>
      <c r="E103" s="120"/>
      <c r="F103" s="170"/>
      <c r="G103" s="170"/>
      <c r="H103" s="170"/>
      <c r="I103" s="111"/>
      <c r="J103" s="43"/>
      <c r="K103" s="40"/>
    </row>
    <row r="104" spans="1:11" x14ac:dyDescent="0.2">
      <c r="A104" s="114"/>
      <c r="B104" s="117"/>
      <c r="C104" s="34" t="s">
        <v>96</v>
      </c>
      <c r="D104" s="177"/>
      <c r="E104" s="120"/>
      <c r="F104" s="170"/>
      <c r="G104" s="170"/>
      <c r="H104" s="170"/>
      <c r="I104" s="111"/>
      <c r="J104" s="43"/>
      <c r="K104" s="40"/>
    </row>
    <row r="105" spans="1:11" x14ac:dyDescent="0.2">
      <c r="A105" s="115"/>
      <c r="B105" s="118"/>
      <c r="C105" s="34" t="s">
        <v>96</v>
      </c>
      <c r="D105" s="178"/>
      <c r="E105" s="121"/>
      <c r="F105" s="171"/>
      <c r="G105" s="171"/>
      <c r="H105" s="171"/>
      <c r="I105" s="112"/>
      <c r="J105" s="43"/>
      <c r="K105" s="40"/>
    </row>
    <row r="106" spans="1:11" x14ac:dyDescent="0.2">
      <c r="A106" s="113" t="s">
        <v>63</v>
      </c>
      <c r="B106" s="116" t="s">
        <v>95</v>
      </c>
      <c r="C106" s="34" t="s">
        <v>96</v>
      </c>
      <c r="D106" s="176" t="s">
        <v>5</v>
      </c>
      <c r="E106" s="119"/>
      <c r="F106" s="169" t="str">
        <f t="shared" ref="F106" si="17">IFERROR(ROUND(AVERAGE(K106:K110),2),"0")</f>
        <v>0</v>
      </c>
      <c r="G106" s="169">
        <f>ROUND(E106*F106,2)</f>
        <v>0</v>
      </c>
      <c r="H106" s="169">
        <f>ROUND(G106*$D$7,2)</f>
        <v>0</v>
      </c>
      <c r="I106" s="110"/>
      <c r="J106" s="43"/>
      <c r="K106" s="40"/>
    </row>
    <row r="107" spans="1:11" x14ac:dyDescent="0.2">
      <c r="A107" s="114"/>
      <c r="B107" s="117"/>
      <c r="C107" s="34" t="s">
        <v>96</v>
      </c>
      <c r="D107" s="177"/>
      <c r="E107" s="120"/>
      <c r="F107" s="170"/>
      <c r="G107" s="170"/>
      <c r="H107" s="170"/>
      <c r="I107" s="111"/>
      <c r="J107" s="43"/>
      <c r="K107" s="40"/>
    </row>
    <row r="108" spans="1:11" x14ac:dyDescent="0.2">
      <c r="A108" s="114"/>
      <c r="B108" s="117"/>
      <c r="C108" s="34" t="s">
        <v>96</v>
      </c>
      <c r="D108" s="177"/>
      <c r="E108" s="120"/>
      <c r="F108" s="170"/>
      <c r="G108" s="170"/>
      <c r="H108" s="170"/>
      <c r="I108" s="111"/>
      <c r="J108" s="43"/>
      <c r="K108" s="40"/>
    </row>
    <row r="109" spans="1:11" x14ac:dyDescent="0.2">
      <c r="A109" s="114"/>
      <c r="B109" s="117"/>
      <c r="C109" s="34" t="s">
        <v>96</v>
      </c>
      <c r="D109" s="177"/>
      <c r="E109" s="120"/>
      <c r="F109" s="170"/>
      <c r="G109" s="170"/>
      <c r="H109" s="170"/>
      <c r="I109" s="111"/>
      <c r="J109" s="43"/>
      <c r="K109" s="40"/>
    </row>
    <row r="110" spans="1:11" x14ac:dyDescent="0.2">
      <c r="A110" s="115"/>
      <c r="B110" s="118"/>
      <c r="C110" s="34" t="s">
        <v>96</v>
      </c>
      <c r="D110" s="178"/>
      <c r="E110" s="121"/>
      <c r="F110" s="171"/>
      <c r="G110" s="171"/>
      <c r="H110" s="171"/>
      <c r="I110" s="112"/>
      <c r="J110" s="43"/>
      <c r="K110" s="40"/>
    </row>
    <row r="111" spans="1:11" x14ac:dyDescent="0.2">
      <c r="A111" s="113" t="s">
        <v>64</v>
      </c>
      <c r="B111" s="116" t="s">
        <v>95</v>
      </c>
      <c r="C111" s="34" t="s">
        <v>96</v>
      </c>
      <c r="D111" s="176" t="s">
        <v>5</v>
      </c>
      <c r="E111" s="119"/>
      <c r="F111" s="169" t="str">
        <f t="shared" ref="F111" si="18">IFERROR(ROUND(AVERAGE(K111:K115),2),"0")</f>
        <v>0</v>
      </c>
      <c r="G111" s="169">
        <f>ROUND(E111*F111,2)</f>
        <v>0</v>
      </c>
      <c r="H111" s="169">
        <f>ROUND(G111*$D$7,2)</f>
        <v>0</v>
      </c>
      <c r="I111" s="110"/>
      <c r="J111" s="43"/>
      <c r="K111" s="40"/>
    </row>
    <row r="112" spans="1:11" x14ac:dyDescent="0.2">
      <c r="A112" s="114"/>
      <c r="B112" s="117"/>
      <c r="C112" s="34" t="s">
        <v>96</v>
      </c>
      <c r="D112" s="177"/>
      <c r="E112" s="120"/>
      <c r="F112" s="170"/>
      <c r="G112" s="170"/>
      <c r="H112" s="170"/>
      <c r="I112" s="111"/>
      <c r="J112" s="43"/>
      <c r="K112" s="40"/>
    </row>
    <row r="113" spans="1:11" x14ac:dyDescent="0.2">
      <c r="A113" s="114"/>
      <c r="B113" s="117"/>
      <c r="C113" s="34" t="s">
        <v>96</v>
      </c>
      <c r="D113" s="177"/>
      <c r="E113" s="120"/>
      <c r="F113" s="170"/>
      <c r="G113" s="170"/>
      <c r="H113" s="170"/>
      <c r="I113" s="111"/>
      <c r="J113" s="43"/>
      <c r="K113" s="40"/>
    </row>
    <row r="114" spans="1:11" x14ac:dyDescent="0.2">
      <c r="A114" s="114"/>
      <c r="B114" s="117"/>
      <c r="C114" s="34" t="s">
        <v>96</v>
      </c>
      <c r="D114" s="177"/>
      <c r="E114" s="120"/>
      <c r="F114" s="170"/>
      <c r="G114" s="170"/>
      <c r="H114" s="170"/>
      <c r="I114" s="111"/>
      <c r="J114" s="43"/>
      <c r="K114" s="40"/>
    </row>
    <row r="115" spans="1:11" x14ac:dyDescent="0.2">
      <c r="A115" s="115"/>
      <c r="B115" s="118"/>
      <c r="C115" s="34" t="s">
        <v>96</v>
      </c>
      <c r="D115" s="178"/>
      <c r="E115" s="121"/>
      <c r="F115" s="171"/>
      <c r="G115" s="171"/>
      <c r="H115" s="171"/>
      <c r="I115" s="112"/>
      <c r="J115" s="43"/>
      <c r="K115" s="40"/>
    </row>
    <row r="116" spans="1:11" ht="12.75" customHeight="1" x14ac:dyDescent="0.2">
      <c r="A116" s="35" t="s">
        <v>65</v>
      </c>
      <c r="B116" s="123" t="s">
        <v>78</v>
      </c>
      <c r="C116" s="124"/>
      <c r="D116" s="124"/>
      <c r="E116" s="124"/>
      <c r="F116" s="125"/>
      <c r="G116" s="161">
        <f>SUM(G117,G124,G131,G138,G145,G152,G159,G166,G173,G180)</f>
        <v>0</v>
      </c>
      <c r="H116" s="161">
        <f>SUM(H117,H124,H131,H138,H145,H152,H159,H166,H173,H180)</f>
        <v>0</v>
      </c>
      <c r="I116" s="42"/>
      <c r="J116" s="29"/>
    </row>
    <row r="117" spans="1:11" ht="12.75" customHeight="1" x14ac:dyDescent="0.2">
      <c r="A117" s="107" t="s">
        <v>66</v>
      </c>
      <c r="B117" s="104" t="s">
        <v>119</v>
      </c>
      <c r="C117" s="179" t="s">
        <v>120</v>
      </c>
      <c r="D117" s="181"/>
      <c r="E117" s="182"/>
      <c r="F117" s="174"/>
      <c r="G117" s="172">
        <f>SUM(G118:G123)</f>
        <v>0</v>
      </c>
      <c r="H117" s="172">
        <f>ROUND(G117*$D$7,2)</f>
        <v>0</v>
      </c>
      <c r="I117" s="104"/>
    </row>
    <row r="118" spans="1:11" x14ac:dyDescent="0.2">
      <c r="A118" s="108"/>
      <c r="B118" s="105"/>
      <c r="C118" s="180" t="s">
        <v>121</v>
      </c>
      <c r="D118" s="44"/>
      <c r="E118" s="45"/>
      <c r="F118" s="40"/>
      <c r="G118" s="174">
        <f t="shared" ref="G118:G123" si="19">ROUND(E118*F118,2)</f>
        <v>0</v>
      </c>
      <c r="H118" s="46"/>
      <c r="I118" s="105"/>
    </row>
    <row r="119" spans="1:11" ht="13.5" customHeight="1" x14ac:dyDescent="0.2">
      <c r="A119" s="108"/>
      <c r="B119" s="105"/>
      <c r="C119" s="180" t="s">
        <v>122</v>
      </c>
      <c r="D119" s="44"/>
      <c r="E119" s="45"/>
      <c r="F119" s="40"/>
      <c r="G119" s="174">
        <f t="shared" si="19"/>
        <v>0</v>
      </c>
      <c r="H119" s="46"/>
      <c r="I119" s="105"/>
    </row>
    <row r="120" spans="1:11" x14ac:dyDescent="0.2">
      <c r="A120" s="108"/>
      <c r="B120" s="105"/>
      <c r="C120" s="180" t="s">
        <v>123</v>
      </c>
      <c r="D120" s="44"/>
      <c r="E120" s="45"/>
      <c r="F120" s="40"/>
      <c r="G120" s="174">
        <f t="shared" si="19"/>
        <v>0</v>
      </c>
      <c r="H120" s="46"/>
      <c r="I120" s="105"/>
    </row>
    <row r="121" spans="1:11" x14ac:dyDescent="0.2">
      <c r="A121" s="108"/>
      <c r="B121" s="105"/>
      <c r="C121" s="180" t="s">
        <v>124</v>
      </c>
      <c r="D121" s="44"/>
      <c r="E121" s="45"/>
      <c r="F121" s="40"/>
      <c r="G121" s="174">
        <f t="shared" si="19"/>
        <v>0</v>
      </c>
      <c r="H121" s="46"/>
      <c r="I121" s="105"/>
    </row>
    <row r="122" spans="1:11" x14ac:dyDescent="0.2">
      <c r="A122" s="108"/>
      <c r="B122" s="105"/>
      <c r="C122" s="46" t="s">
        <v>125</v>
      </c>
      <c r="D122" s="44"/>
      <c r="E122" s="45"/>
      <c r="F122" s="40"/>
      <c r="G122" s="174">
        <f t="shared" si="19"/>
        <v>0</v>
      </c>
      <c r="H122" s="46"/>
      <c r="I122" s="105"/>
    </row>
    <row r="123" spans="1:11" x14ac:dyDescent="0.2">
      <c r="A123" s="109"/>
      <c r="B123" s="106"/>
      <c r="C123" s="46" t="s">
        <v>125</v>
      </c>
      <c r="D123" s="44"/>
      <c r="E123" s="45"/>
      <c r="F123" s="40"/>
      <c r="G123" s="174">
        <f t="shared" si="19"/>
        <v>0</v>
      </c>
      <c r="H123" s="46"/>
      <c r="I123" s="106"/>
    </row>
    <row r="124" spans="1:11" ht="12.75" customHeight="1" x14ac:dyDescent="0.2">
      <c r="A124" s="107" t="s">
        <v>67</v>
      </c>
      <c r="B124" s="104" t="s">
        <v>119</v>
      </c>
      <c r="C124" s="179" t="s">
        <v>120</v>
      </c>
      <c r="D124" s="181"/>
      <c r="E124" s="182"/>
      <c r="F124" s="174"/>
      <c r="G124" s="172">
        <f>SUM(G125:G130)</f>
        <v>0</v>
      </c>
      <c r="H124" s="172">
        <f>ROUND(G124*$D$7,2)</f>
        <v>0</v>
      </c>
      <c r="I124" s="104"/>
    </row>
    <row r="125" spans="1:11" x14ac:dyDescent="0.2">
      <c r="A125" s="108"/>
      <c r="B125" s="105"/>
      <c r="C125" s="180" t="s">
        <v>121</v>
      </c>
      <c r="D125" s="44"/>
      <c r="E125" s="45"/>
      <c r="F125" s="40"/>
      <c r="G125" s="174">
        <f t="shared" ref="G125:G130" si="20">ROUND(E125*F125,2)</f>
        <v>0</v>
      </c>
      <c r="H125" s="46"/>
      <c r="I125" s="105"/>
    </row>
    <row r="126" spans="1:11" x14ac:dyDescent="0.2">
      <c r="A126" s="108"/>
      <c r="B126" s="105"/>
      <c r="C126" s="180" t="s">
        <v>122</v>
      </c>
      <c r="D126" s="44"/>
      <c r="E126" s="45"/>
      <c r="F126" s="40"/>
      <c r="G126" s="174">
        <f t="shared" si="20"/>
        <v>0</v>
      </c>
      <c r="H126" s="46"/>
      <c r="I126" s="105"/>
    </row>
    <row r="127" spans="1:11" x14ac:dyDescent="0.2">
      <c r="A127" s="108"/>
      <c r="B127" s="105"/>
      <c r="C127" s="180" t="s">
        <v>123</v>
      </c>
      <c r="D127" s="44"/>
      <c r="E127" s="45"/>
      <c r="F127" s="40"/>
      <c r="G127" s="174">
        <f t="shared" si="20"/>
        <v>0</v>
      </c>
      <c r="H127" s="46"/>
      <c r="I127" s="105"/>
    </row>
    <row r="128" spans="1:11" x14ac:dyDescent="0.2">
      <c r="A128" s="108"/>
      <c r="B128" s="105"/>
      <c r="C128" s="180" t="s">
        <v>124</v>
      </c>
      <c r="D128" s="44"/>
      <c r="E128" s="45"/>
      <c r="F128" s="40"/>
      <c r="G128" s="174">
        <f t="shared" si="20"/>
        <v>0</v>
      </c>
      <c r="H128" s="46"/>
      <c r="I128" s="105"/>
    </row>
    <row r="129" spans="1:9" x14ac:dyDescent="0.2">
      <c r="A129" s="108"/>
      <c r="B129" s="105"/>
      <c r="C129" s="46" t="s">
        <v>125</v>
      </c>
      <c r="D129" s="44"/>
      <c r="E129" s="45"/>
      <c r="F129" s="40"/>
      <c r="G129" s="174">
        <f t="shared" si="20"/>
        <v>0</v>
      </c>
      <c r="H129" s="46"/>
      <c r="I129" s="105"/>
    </row>
    <row r="130" spans="1:9" x14ac:dyDescent="0.2">
      <c r="A130" s="109"/>
      <c r="B130" s="106"/>
      <c r="C130" s="46" t="s">
        <v>125</v>
      </c>
      <c r="D130" s="44"/>
      <c r="E130" s="45"/>
      <c r="F130" s="40"/>
      <c r="G130" s="174">
        <f t="shared" si="20"/>
        <v>0</v>
      </c>
      <c r="H130" s="46"/>
      <c r="I130" s="106"/>
    </row>
    <row r="131" spans="1:9" ht="12.75" customHeight="1" x14ac:dyDescent="0.2">
      <c r="A131" s="107" t="s">
        <v>68</v>
      </c>
      <c r="B131" s="104" t="s">
        <v>119</v>
      </c>
      <c r="C131" s="179" t="s">
        <v>120</v>
      </c>
      <c r="D131" s="181"/>
      <c r="E131" s="182"/>
      <c r="F131" s="174"/>
      <c r="G131" s="172">
        <f>SUM(G132:G137)</f>
        <v>0</v>
      </c>
      <c r="H131" s="172">
        <f>ROUND(G131*$D$7,2)</f>
        <v>0</v>
      </c>
      <c r="I131" s="104"/>
    </row>
    <row r="132" spans="1:9" x14ac:dyDescent="0.2">
      <c r="A132" s="108"/>
      <c r="B132" s="105"/>
      <c r="C132" s="180" t="s">
        <v>121</v>
      </c>
      <c r="D132" s="44"/>
      <c r="E132" s="45"/>
      <c r="F132" s="40"/>
      <c r="G132" s="174">
        <f t="shared" ref="G132:G137" si="21">ROUND(E132*F132,2)</f>
        <v>0</v>
      </c>
      <c r="H132" s="46"/>
      <c r="I132" s="105"/>
    </row>
    <row r="133" spans="1:9" x14ac:dyDescent="0.2">
      <c r="A133" s="108"/>
      <c r="B133" s="105"/>
      <c r="C133" s="180" t="s">
        <v>122</v>
      </c>
      <c r="D133" s="44"/>
      <c r="E133" s="45"/>
      <c r="F133" s="40"/>
      <c r="G133" s="174">
        <f t="shared" si="21"/>
        <v>0</v>
      </c>
      <c r="H133" s="46"/>
      <c r="I133" s="105"/>
    </row>
    <row r="134" spans="1:9" x14ac:dyDescent="0.2">
      <c r="A134" s="108"/>
      <c r="B134" s="105"/>
      <c r="C134" s="180" t="s">
        <v>123</v>
      </c>
      <c r="D134" s="44"/>
      <c r="E134" s="45"/>
      <c r="F134" s="40"/>
      <c r="G134" s="174">
        <f t="shared" si="21"/>
        <v>0</v>
      </c>
      <c r="H134" s="46"/>
      <c r="I134" s="105"/>
    </row>
    <row r="135" spans="1:9" x14ac:dyDescent="0.2">
      <c r="A135" s="108"/>
      <c r="B135" s="105"/>
      <c r="C135" s="180" t="s">
        <v>124</v>
      </c>
      <c r="D135" s="44"/>
      <c r="E135" s="45"/>
      <c r="F135" s="40"/>
      <c r="G135" s="174">
        <f t="shared" si="21"/>
        <v>0</v>
      </c>
      <c r="H135" s="46"/>
      <c r="I135" s="105"/>
    </row>
    <row r="136" spans="1:9" x14ac:dyDescent="0.2">
      <c r="A136" s="108"/>
      <c r="B136" s="105"/>
      <c r="C136" s="46" t="s">
        <v>125</v>
      </c>
      <c r="D136" s="44"/>
      <c r="E136" s="45"/>
      <c r="F136" s="40"/>
      <c r="G136" s="174">
        <f t="shared" si="21"/>
        <v>0</v>
      </c>
      <c r="H136" s="46"/>
      <c r="I136" s="105"/>
    </row>
    <row r="137" spans="1:9" x14ac:dyDescent="0.2">
      <c r="A137" s="109"/>
      <c r="B137" s="106"/>
      <c r="C137" s="46" t="s">
        <v>125</v>
      </c>
      <c r="D137" s="44"/>
      <c r="E137" s="45"/>
      <c r="F137" s="40"/>
      <c r="G137" s="174">
        <f t="shared" si="21"/>
        <v>0</v>
      </c>
      <c r="H137" s="46"/>
      <c r="I137" s="106"/>
    </row>
    <row r="138" spans="1:9" ht="12.75" customHeight="1" x14ac:dyDescent="0.2">
      <c r="A138" s="107" t="s">
        <v>69</v>
      </c>
      <c r="B138" s="104" t="s">
        <v>119</v>
      </c>
      <c r="C138" s="179" t="s">
        <v>120</v>
      </c>
      <c r="D138" s="181"/>
      <c r="E138" s="182"/>
      <c r="F138" s="174"/>
      <c r="G138" s="172">
        <f>SUM(G139:G144)</f>
        <v>0</v>
      </c>
      <c r="H138" s="172">
        <f>ROUND(G138*$D$7,2)</f>
        <v>0</v>
      </c>
      <c r="I138" s="104"/>
    </row>
    <row r="139" spans="1:9" ht="12.75" customHeight="1" x14ac:dyDescent="0.2">
      <c r="A139" s="108"/>
      <c r="B139" s="105"/>
      <c r="C139" s="180" t="s">
        <v>121</v>
      </c>
      <c r="D139" s="44"/>
      <c r="E139" s="45"/>
      <c r="F139" s="40"/>
      <c r="G139" s="174">
        <f t="shared" ref="G139:G144" si="22">ROUND(E139*F139,2)</f>
        <v>0</v>
      </c>
      <c r="H139" s="46"/>
      <c r="I139" s="105"/>
    </row>
    <row r="140" spans="1:9" ht="12.75" customHeight="1" x14ac:dyDescent="0.2">
      <c r="A140" s="108"/>
      <c r="B140" s="105"/>
      <c r="C140" s="180" t="s">
        <v>122</v>
      </c>
      <c r="D140" s="44"/>
      <c r="E140" s="45"/>
      <c r="F140" s="40"/>
      <c r="G140" s="174">
        <f t="shared" si="22"/>
        <v>0</v>
      </c>
      <c r="H140" s="46"/>
      <c r="I140" s="105"/>
    </row>
    <row r="141" spans="1:9" ht="12.75" customHeight="1" x14ac:dyDescent="0.2">
      <c r="A141" s="108"/>
      <c r="B141" s="105"/>
      <c r="C141" s="180" t="s">
        <v>123</v>
      </c>
      <c r="D141" s="44"/>
      <c r="E141" s="45"/>
      <c r="F141" s="40"/>
      <c r="G141" s="174">
        <f t="shared" si="22"/>
        <v>0</v>
      </c>
      <c r="H141" s="46"/>
      <c r="I141" s="105"/>
    </row>
    <row r="142" spans="1:9" ht="12.75" customHeight="1" x14ac:dyDescent="0.2">
      <c r="A142" s="108"/>
      <c r="B142" s="105"/>
      <c r="C142" s="180" t="s">
        <v>124</v>
      </c>
      <c r="D142" s="44"/>
      <c r="E142" s="45"/>
      <c r="F142" s="40"/>
      <c r="G142" s="174">
        <f t="shared" si="22"/>
        <v>0</v>
      </c>
      <c r="H142" s="46"/>
      <c r="I142" s="105"/>
    </row>
    <row r="143" spans="1:9" ht="12.75" customHeight="1" x14ac:dyDescent="0.2">
      <c r="A143" s="108"/>
      <c r="B143" s="105"/>
      <c r="C143" s="46" t="s">
        <v>125</v>
      </c>
      <c r="D143" s="44"/>
      <c r="E143" s="45"/>
      <c r="F143" s="40"/>
      <c r="G143" s="174">
        <f t="shared" si="22"/>
        <v>0</v>
      </c>
      <c r="H143" s="46"/>
      <c r="I143" s="105"/>
    </row>
    <row r="144" spans="1:9" ht="12.75" customHeight="1" x14ac:dyDescent="0.2">
      <c r="A144" s="109"/>
      <c r="B144" s="106"/>
      <c r="C144" s="46" t="s">
        <v>125</v>
      </c>
      <c r="D144" s="44"/>
      <c r="E144" s="45"/>
      <c r="F144" s="40"/>
      <c r="G144" s="174">
        <f t="shared" si="22"/>
        <v>0</v>
      </c>
      <c r="H144" s="46"/>
      <c r="I144" s="106"/>
    </row>
    <row r="145" spans="1:19" ht="12.75" customHeight="1" x14ac:dyDescent="0.2">
      <c r="A145" s="107" t="s">
        <v>70</v>
      </c>
      <c r="B145" s="104" t="s">
        <v>119</v>
      </c>
      <c r="C145" s="179" t="s">
        <v>120</v>
      </c>
      <c r="D145" s="181"/>
      <c r="E145" s="182"/>
      <c r="F145" s="174"/>
      <c r="G145" s="172">
        <f>SUM(G146:G151)</f>
        <v>0</v>
      </c>
      <c r="H145" s="172">
        <f>ROUND(G145*$D$7,2)</f>
        <v>0</v>
      </c>
      <c r="I145" s="104"/>
    </row>
    <row r="146" spans="1:19" ht="12.75" customHeight="1" x14ac:dyDescent="0.2">
      <c r="A146" s="108"/>
      <c r="B146" s="105"/>
      <c r="C146" s="180" t="s">
        <v>121</v>
      </c>
      <c r="D146" s="44"/>
      <c r="E146" s="45"/>
      <c r="F146" s="40"/>
      <c r="G146" s="174">
        <f t="shared" ref="G146:G151" si="23">ROUND(E146*F146,2)</f>
        <v>0</v>
      </c>
      <c r="H146" s="46"/>
      <c r="I146" s="105"/>
    </row>
    <row r="147" spans="1:19" ht="12.75" customHeight="1" x14ac:dyDescent="0.2">
      <c r="A147" s="108"/>
      <c r="B147" s="105"/>
      <c r="C147" s="180" t="s">
        <v>122</v>
      </c>
      <c r="D147" s="44"/>
      <c r="E147" s="45"/>
      <c r="F147" s="40"/>
      <c r="G147" s="174">
        <f t="shared" si="23"/>
        <v>0</v>
      </c>
      <c r="H147" s="46"/>
      <c r="I147" s="105"/>
    </row>
    <row r="148" spans="1:19" ht="12.75" customHeight="1" x14ac:dyDescent="0.2">
      <c r="A148" s="108"/>
      <c r="B148" s="105"/>
      <c r="C148" s="180" t="s">
        <v>123</v>
      </c>
      <c r="D148" s="44"/>
      <c r="E148" s="45"/>
      <c r="F148" s="40"/>
      <c r="G148" s="174">
        <f t="shared" si="23"/>
        <v>0</v>
      </c>
      <c r="H148" s="46"/>
      <c r="I148" s="105"/>
    </row>
    <row r="149" spans="1:19" ht="12.75" customHeight="1" x14ac:dyDescent="0.2">
      <c r="A149" s="108"/>
      <c r="B149" s="105"/>
      <c r="C149" s="180" t="s">
        <v>124</v>
      </c>
      <c r="D149" s="44"/>
      <c r="E149" s="45"/>
      <c r="F149" s="40"/>
      <c r="G149" s="174">
        <f t="shared" si="23"/>
        <v>0</v>
      </c>
      <c r="H149" s="46"/>
      <c r="I149" s="105"/>
    </row>
    <row r="150" spans="1:19" ht="12.75" customHeight="1" x14ac:dyDescent="0.2">
      <c r="A150" s="108"/>
      <c r="B150" s="105"/>
      <c r="C150" s="46" t="s">
        <v>125</v>
      </c>
      <c r="D150" s="44"/>
      <c r="E150" s="45"/>
      <c r="F150" s="40"/>
      <c r="G150" s="174">
        <f t="shared" si="23"/>
        <v>0</v>
      </c>
      <c r="H150" s="46"/>
      <c r="I150" s="105"/>
    </row>
    <row r="151" spans="1:19" ht="12.75" customHeight="1" x14ac:dyDescent="0.2">
      <c r="A151" s="109"/>
      <c r="B151" s="106"/>
      <c r="C151" s="46" t="s">
        <v>125</v>
      </c>
      <c r="D151" s="44"/>
      <c r="E151" s="45"/>
      <c r="F151" s="40"/>
      <c r="G151" s="174">
        <f t="shared" si="23"/>
        <v>0</v>
      </c>
      <c r="H151" s="46"/>
      <c r="I151" s="106"/>
    </row>
    <row r="152" spans="1:19" ht="12.75" customHeight="1" x14ac:dyDescent="0.25">
      <c r="A152" s="107" t="s">
        <v>72</v>
      </c>
      <c r="B152" s="104" t="s">
        <v>119</v>
      </c>
      <c r="C152" s="179" t="s">
        <v>120</v>
      </c>
      <c r="D152" s="181"/>
      <c r="E152" s="182"/>
      <c r="F152" s="174"/>
      <c r="G152" s="172">
        <f>SUM(G153:G158)</f>
        <v>0</v>
      </c>
      <c r="H152" s="172">
        <f>ROUND(G152*$D$7,2)</f>
        <v>0</v>
      </c>
      <c r="I152" s="104"/>
      <c r="K152"/>
      <c r="L152"/>
      <c r="M152"/>
      <c r="N152"/>
      <c r="O152"/>
      <c r="P152"/>
      <c r="Q152"/>
      <c r="R152"/>
      <c r="S152"/>
    </row>
    <row r="153" spans="1:19" ht="12.75" customHeight="1" x14ac:dyDescent="0.25">
      <c r="A153" s="108"/>
      <c r="B153" s="105"/>
      <c r="C153" s="180" t="s">
        <v>121</v>
      </c>
      <c r="D153" s="44"/>
      <c r="E153" s="45"/>
      <c r="F153" s="40"/>
      <c r="G153" s="174">
        <f t="shared" ref="G153:G158" si="24">ROUND(E153*F153,2)</f>
        <v>0</v>
      </c>
      <c r="H153" s="46"/>
      <c r="I153" s="105"/>
      <c r="K153"/>
      <c r="L153"/>
      <c r="M153"/>
      <c r="N153"/>
      <c r="O153"/>
      <c r="P153"/>
      <c r="Q153"/>
      <c r="R153"/>
      <c r="S153"/>
    </row>
    <row r="154" spans="1:19" ht="12.75" customHeight="1" x14ac:dyDescent="0.25">
      <c r="A154" s="108"/>
      <c r="B154" s="105"/>
      <c r="C154" s="180" t="s">
        <v>122</v>
      </c>
      <c r="D154" s="44"/>
      <c r="E154" s="45"/>
      <c r="F154" s="40"/>
      <c r="G154" s="174">
        <f t="shared" si="24"/>
        <v>0</v>
      </c>
      <c r="H154" s="46"/>
      <c r="I154" s="105"/>
      <c r="K154"/>
      <c r="L154"/>
      <c r="M154"/>
      <c r="N154"/>
      <c r="O154"/>
      <c r="P154"/>
      <c r="Q154"/>
      <c r="R154"/>
      <c r="S154"/>
    </row>
    <row r="155" spans="1:19" ht="12.75" customHeight="1" x14ac:dyDescent="0.25">
      <c r="A155" s="108"/>
      <c r="B155" s="105"/>
      <c r="C155" s="180" t="s">
        <v>123</v>
      </c>
      <c r="D155" s="44"/>
      <c r="E155" s="45"/>
      <c r="F155" s="40"/>
      <c r="G155" s="174">
        <f t="shared" si="24"/>
        <v>0</v>
      </c>
      <c r="H155" s="46"/>
      <c r="I155" s="105"/>
      <c r="K155"/>
      <c r="L155"/>
      <c r="M155"/>
      <c r="N155"/>
      <c r="O155"/>
      <c r="P155"/>
      <c r="Q155"/>
      <c r="R155"/>
      <c r="S155"/>
    </row>
    <row r="156" spans="1:19" ht="12.75" customHeight="1" x14ac:dyDescent="0.25">
      <c r="A156" s="108"/>
      <c r="B156" s="105"/>
      <c r="C156" s="180" t="s">
        <v>124</v>
      </c>
      <c r="D156" s="44"/>
      <c r="E156" s="45"/>
      <c r="F156" s="40"/>
      <c r="G156" s="174">
        <f t="shared" si="24"/>
        <v>0</v>
      </c>
      <c r="H156" s="46"/>
      <c r="I156" s="105"/>
      <c r="K156"/>
      <c r="L156"/>
      <c r="M156"/>
      <c r="N156"/>
      <c r="O156"/>
      <c r="P156"/>
      <c r="Q156"/>
      <c r="R156"/>
      <c r="S156"/>
    </row>
    <row r="157" spans="1:19" ht="12.75" customHeight="1" x14ac:dyDescent="0.25">
      <c r="A157" s="108"/>
      <c r="B157" s="105"/>
      <c r="C157" s="46" t="s">
        <v>125</v>
      </c>
      <c r="D157" s="44"/>
      <c r="E157" s="45"/>
      <c r="F157" s="40"/>
      <c r="G157" s="174">
        <f t="shared" si="24"/>
        <v>0</v>
      </c>
      <c r="H157" s="46"/>
      <c r="I157" s="105"/>
      <c r="K157"/>
      <c r="L157"/>
      <c r="M157"/>
      <c r="N157"/>
      <c r="O157"/>
      <c r="P157"/>
      <c r="Q157"/>
      <c r="R157"/>
      <c r="S157"/>
    </row>
    <row r="158" spans="1:19" ht="12.75" customHeight="1" x14ac:dyDescent="0.25">
      <c r="A158" s="109"/>
      <c r="B158" s="106"/>
      <c r="C158" s="46" t="s">
        <v>125</v>
      </c>
      <c r="D158" s="44"/>
      <c r="E158" s="45"/>
      <c r="F158" s="40"/>
      <c r="G158" s="174">
        <f t="shared" si="24"/>
        <v>0</v>
      </c>
      <c r="H158" s="46"/>
      <c r="I158" s="106"/>
      <c r="K158"/>
      <c r="L158"/>
      <c r="M158"/>
      <c r="N158"/>
      <c r="O158"/>
      <c r="P158"/>
      <c r="Q158"/>
      <c r="R158"/>
      <c r="S158"/>
    </row>
    <row r="159" spans="1:19" ht="12.75" customHeight="1" x14ac:dyDescent="0.25">
      <c r="A159" s="107" t="s">
        <v>73</v>
      </c>
      <c r="B159" s="104" t="s">
        <v>119</v>
      </c>
      <c r="C159" s="179" t="s">
        <v>120</v>
      </c>
      <c r="D159" s="181"/>
      <c r="E159" s="182"/>
      <c r="F159" s="174"/>
      <c r="G159" s="172">
        <f>SUM(G160:G165)</f>
        <v>0</v>
      </c>
      <c r="H159" s="172">
        <f>ROUND(G159*$D$7,2)</f>
        <v>0</v>
      </c>
      <c r="I159" s="104"/>
      <c r="K159"/>
      <c r="L159"/>
      <c r="M159"/>
      <c r="N159"/>
      <c r="O159"/>
      <c r="P159"/>
      <c r="Q159"/>
      <c r="R159"/>
      <c r="S159"/>
    </row>
    <row r="160" spans="1:19" ht="12.75" customHeight="1" x14ac:dyDescent="0.25">
      <c r="A160" s="108"/>
      <c r="B160" s="105"/>
      <c r="C160" s="180" t="s">
        <v>121</v>
      </c>
      <c r="D160" s="44"/>
      <c r="E160" s="45"/>
      <c r="F160" s="40"/>
      <c r="G160" s="174">
        <f t="shared" ref="G160:G165" si="25">ROUND(E160*F160,2)</f>
        <v>0</v>
      </c>
      <c r="H160" s="46"/>
      <c r="I160" s="105"/>
      <c r="K160"/>
      <c r="L160"/>
      <c r="M160"/>
      <c r="N160"/>
      <c r="O160"/>
      <c r="P160"/>
      <c r="Q160"/>
      <c r="R160"/>
      <c r="S160"/>
    </row>
    <row r="161" spans="1:19" ht="12.75" customHeight="1" x14ac:dyDescent="0.25">
      <c r="A161" s="108"/>
      <c r="B161" s="105"/>
      <c r="C161" s="180" t="s">
        <v>122</v>
      </c>
      <c r="D161" s="44"/>
      <c r="E161" s="45"/>
      <c r="F161" s="40"/>
      <c r="G161" s="174">
        <f t="shared" si="25"/>
        <v>0</v>
      </c>
      <c r="H161" s="46"/>
      <c r="I161" s="105"/>
      <c r="K161"/>
      <c r="L161"/>
      <c r="M161"/>
      <c r="N161"/>
      <c r="O161"/>
      <c r="P161"/>
      <c r="Q161"/>
      <c r="R161"/>
      <c r="S161"/>
    </row>
    <row r="162" spans="1:19" ht="12.75" customHeight="1" x14ac:dyDescent="0.25">
      <c r="A162" s="108"/>
      <c r="B162" s="105"/>
      <c r="C162" s="180" t="s">
        <v>123</v>
      </c>
      <c r="D162" s="44"/>
      <c r="E162" s="45"/>
      <c r="F162" s="40"/>
      <c r="G162" s="174">
        <f t="shared" si="25"/>
        <v>0</v>
      </c>
      <c r="H162" s="46"/>
      <c r="I162" s="105"/>
      <c r="K162"/>
      <c r="L162"/>
      <c r="M162"/>
      <c r="N162"/>
      <c r="O162"/>
      <c r="P162"/>
      <c r="Q162"/>
      <c r="R162"/>
      <c r="S162"/>
    </row>
    <row r="163" spans="1:19" ht="12.75" customHeight="1" x14ac:dyDescent="0.25">
      <c r="A163" s="108"/>
      <c r="B163" s="105"/>
      <c r="C163" s="180" t="s">
        <v>124</v>
      </c>
      <c r="D163" s="44"/>
      <c r="E163" s="45"/>
      <c r="F163" s="40"/>
      <c r="G163" s="174">
        <f t="shared" si="25"/>
        <v>0</v>
      </c>
      <c r="H163" s="46"/>
      <c r="I163" s="105"/>
      <c r="K163"/>
      <c r="L163"/>
      <c r="M163"/>
      <c r="N163"/>
      <c r="O163"/>
      <c r="P163"/>
      <c r="Q163"/>
      <c r="R163"/>
      <c r="S163"/>
    </row>
    <row r="164" spans="1:19" ht="12.75" customHeight="1" x14ac:dyDescent="0.25">
      <c r="A164" s="108"/>
      <c r="B164" s="105"/>
      <c r="C164" s="46" t="s">
        <v>125</v>
      </c>
      <c r="D164" s="44"/>
      <c r="E164" s="45"/>
      <c r="F164" s="40"/>
      <c r="G164" s="174">
        <f t="shared" si="25"/>
        <v>0</v>
      </c>
      <c r="H164" s="46"/>
      <c r="I164" s="105"/>
      <c r="K164"/>
      <c r="L164"/>
      <c r="M164"/>
      <c r="N164"/>
      <c r="O164"/>
      <c r="P164"/>
      <c r="Q164"/>
      <c r="R164"/>
      <c r="S164"/>
    </row>
    <row r="165" spans="1:19" ht="12.75" customHeight="1" x14ac:dyDescent="0.25">
      <c r="A165" s="109"/>
      <c r="B165" s="106"/>
      <c r="C165" s="46" t="s">
        <v>125</v>
      </c>
      <c r="D165" s="44"/>
      <c r="E165" s="45"/>
      <c r="F165" s="40"/>
      <c r="G165" s="174">
        <f t="shared" si="25"/>
        <v>0</v>
      </c>
      <c r="H165" s="46"/>
      <c r="I165" s="106"/>
      <c r="K165"/>
      <c r="L165"/>
      <c r="M165"/>
      <c r="N165"/>
      <c r="O165"/>
      <c r="P165"/>
      <c r="Q165"/>
      <c r="R165"/>
      <c r="S165"/>
    </row>
    <row r="166" spans="1:19" ht="12.75" customHeight="1" x14ac:dyDescent="0.25">
      <c r="A166" s="107" t="s">
        <v>74</v>
      </c>
      <c r="B166" s="104" t="s">
        <v>119</v>
      </c>
      <c r="C166" s="179" t="s">
        <v>120</v>
      </c>
      <c r="D166" s="181"/>
      <c r="E166" s="182"/>
      <c r="F166" s="174"/>
      <c r="G166" s="172">
        <f>SUM(G167:G172)</f>
        <v>0</v>
      </c>
      <c r="H166" s="172">
        <f>ROUND(G166*$D$7,2)</f>
        <v>0</v>
      </c>
      <c r="I166" s="104"/>
      <c r="K166"/>
      <c r="L166"/>
      <c r="M166"/>
      <c r="N166"/>
      <c r="O166"/>
      <c r="P166"/>
      <c r="Q166"/>
      <c r="R166"/>
      <c r="S166"/>
    </row>
    <row r="167" spans="1:19" ht="12.75" customHeight="1" x14ac:dyDescent="0.25">
      <c r="A167" s="108"/>
      <c r="B167" s="105"/>
      <c r="C167" s="180" t="s">
        <v>121</v>
      </c>
      <c r="D167" s="44"/>
      <c r="E167" s="45"/>
      <c r="F167" s="40"/>
      <c r="G167" s="174">
        <f t="shared" ref="G167:G172" si="26">ROUND(E167*F167,2)</f>
        <v>0</v>
      </c>
      <c r="H167" s="46"/>
      <c r="I167" s="105"/>
      <c r="K167"/>
      <c r="L167"/>
      <c r="M167"/>
      <c r="N167"/>
      <c r="O167"/>
      <c r="P167"/>
      <c r="Q167"/>
      <c r="R167"/>
      <c r="S167"/>
    </row>
    <row r="168" spans="1:19" ht="12.75" customHeight="1" x14ac:dyDescent="0.25">
      <c r="A168" s="108"/>
      <c r="B168" s="105"/>
      <c r="C168" s="180" t="s">
        <v>122</v>
      </c>
      <c r="D168" s="44"/>
      <c r="E168" s="45"/>
      <c r="F168" s="40"/>
      <c r="G168" s="174">
        <f t="shared" si="26"/>
        <v>0</v>
      </c>
      <c r="H168" s="46"/>
      <c r="I168" s="105"/>
      <c r="K168"/>
      <c r="L168"/>
      <c r="M168"/>
      <c r="N168"/>
      <c r="O168"/>
      <c r="P168"/>
      <c r="Q168"/>
      <c r="R168"/>
      <c r="S168"/>
    </row>
    <row r="169" spans="1:19" ht="12.75" customHeight="1" x14ac:dyDescent="0.25">
      <c r="A169" s="108"/>
      <c r="B169" s="105"/>
      <c r="C169" s="180" t="s">
        <v>123</v>
      </c>
      <c r="D169" s="44"/>
      <c r="E169" s="45"/>
      <c r="F169" s="40"/>
      <c r="G169" s="174">
        <f t="shared" si="26"/>
        <v>0</v>
      </c>
      <c r="H169" s="46"/>
      <c r="I169" s="105"/>
      <c r="K169"/>
      <c r="L169"/>
      <c r="M169"/>
      <c r="N169"/>
      <c r="O169"/>
      <c r="P169"/>
      <c r="Q169"/>
      <c r="R169"/>
      <c r="S169"/>
    </row>
    <row r="170" spans="1:19" ht="12.75" customHeight="1" x14ac:dyDescent="0.25">
      <c r="A170" s="108"/>
      <c r="B170" s="105"/>
      <c r="C170" s="180" t="s">
        <v>124</v>
      </c>
      <c r="D170" s="44"/>
      <c r="E170" s="45"/>
      <c r="F170" s="40"/>
      <c r="G170" s="174">
        <f t="shared" si="26"/>
        <v>0</v>
      </c>
      <c r="H170" s="46"/>
      <c r="I170" s="105"/>
      <c r="K170"/>
      <c r="L170"/>
      <c r="M170"/>
      <c r="N170"/>
      <c r="O170"/>
      <c r="P170"/>
      <c r="Q170"/>
      <c r="R170"/>
      <c r="S170"/>
    </row>
    <row r="171" spans="1:19" ht="12.75" customHeight="1" x14ac:dyDescent="0.25">
      <c r="A171" s="108"/>
      <c r="B171" s="105"/>
      <c r="C171" s="46" t="s">
        <v>125</v>
      </c>
      <c r="D171" s="44"/>
      <c r="E171" s="45"/>
      <c r="F171" s="40"/>
      <c r="G171" s="174">
        <f t="shared" si="26"/>
        <v>0</v>
      </c>
      <c r="H171" s="46"/>
      <c r="I171" s="105"/>
      <c r="K171"/>
      <c r="L171"/>
      <c r="M171"/>
      <c r="N171"/>
      <c r="O171"/>
      <c r="P171"/>
      <c r="Q171"/>
      <c r="R171"/>
      <c r="S171"/>
    </row>
    <row r="172" spans="1:19" ht="12.75" customHeight="1" x14ac:dyDescent="0.25">
      <c r="A172" s="109"/>
      <c r="B172" s="106"/>
      <c r="C172" s="46" t="s">
        <v>125</v>
      </c>
      <c r="D172" s="44"/>
      <c r="E172" s="45"/>
      <c r="F172" s="40"/>
      <c r="G172" s="174">
        <f t="shared" si="26"/>
        <v>0</v>
      </c>
      <c r="H172" s="46"/>
      <c r="I172" s="106"/>
      <c r="K172"/>
      <c r="L172"/>
      <c r="M172"/>
      <c r="N172"/>
      <c r="O172"/>
      <c r="P172"/>
      <c r="Q172"/>
      <c r="R172"/>
      <c r="S172"/>
    </row>
    <row r="173" spans="1:19" ht="12.75" customHeight="1" x14ac:dyDescent="0.25">
      <c r="A173" s="107" t="s">
        <v>75</v>
      </c>
      <c r="B173" s="104" t="s">
        <v>119</v>
      </c>
      <c r="C173" s="179" t="s">
        <v>120</v>
      </c>
      <c r="D173" s="181"/>
      <c r="E173" s="182"/>
      <c r="F173" s="174"/>
      <c r="G173" s="172">
        <f>SUM(G174:G179)</f>
        <v>0</v>
      </c>
      <c r="H173" s="172">
        <f>ROUND(G173*$D$7,2)</f>
        <v>0</v>
      </c>
      <c r="I173" s="104"/>
      <c r="K173"/>
      <c r="L173"/>
      <c r="M173"/>
      <c r="N173"/>
      <c r="O173"/>
      <c r="P173"/>
      <c r="Q173"/>
      <c r="R173"/>
      <c r="S173"/>
    </row>
    <row r="174" spans="1:19" ht="12.75" customHeight="1" x14ac:dyDescent="0.25">
      <c r="A174" s="108"/>
      <c r="B174" s="105"/>
      <c r="C174" s="180" t="s">
        <v>121</v>
      </c>
      <c r="D174" s="44"/>
      <c r="E174" s="45"/>
      <c r="F174" s="40"/>
      <c r="G174" s="174">
        <f t="shared" ref="G174:G179" si="27">ROUND(E174*F174,2)</f>
        <v>0</v>
      </c>
      <c r="H174" s="46"/>
      <c r="I174" s="105"/>
      <c r="K174"/>
      <c r="L174"/>
      <c r="M174"/>
      <c r="N174"/>
      <c r="O174"/>
      <c r="P174"/>
      <c r="Q174"/>
      <c r="R174"/>
      <c r="S174"/>
    </row>
    <row r="175" spans="1:19" ht="12.75" customHeight="1" x14ac:dyDescent="0.25">
      <c r="A175" s="108"/>
      <c r="B175" s="105"/>
      <c r="C175" s="180" t="s">
        <v>122</v>
      </c>
      <c r="D175" s="44"/>
      <c r="E175" s="45"/>
      <c r="F175" s="40"/>
      <c r="G175" s="174">
        <f t="shared" si="27"/>
        <v>0</v>
      </c>
      <c r="H175" s="46"/>
      <c r="I175" s="105"/>
      <c r="K175"/>
      <c r="L175"/>
      <c r="M175"/>
      <c r="N175"/>
      <c r="O175"/>
      <c r="P175"/>
      <c r="Q175"/>
      <c r="R175"/>
      <c r="S175"/>
    </row>
    <row r="176" spans="1:19" ht="12.75" customHeight="1" x14ac:dyDescent="0.25">
      <c r="A176" s="108"/>
      <c r="B176" s="105"/>
      <c r="C176" s="180" t="s">
        <v>123</v>
      </c>
      <c r="D176" s="44"/>
      <c r="E176" s="45"/>
      <c r="F176" s="40"/>
      <c r="G176" s="174">
        <f t="shared" si="27"/>
        <v>0</v>
      </c>
      <c r="H176" s="46"/>
      <c r="I176" s="105"/>
      <c r="K176"/>
      <c r="L176"/>
      <c r="M176"/>
      <c r="N176"/>
      <c r="O176"/>
      <c r="P176"/>
      <c r="Q176"/>
      <c r="R176"/>
      <c r="S176"/>
    </row>
    <row r="177" spans="1:19" ht="12.75" customHeight="1" x14ac:dyDescent="0.25">
      <c r="A177" s="108"/>
      <c r="B177" s="105"/>
      <c r="C177" s="180" t="s">
        <v>124</v>
      </c>
      <c r="D177" s="44"/>
      <c r="E177" s="45"/>
      <c r="F177" s="40"/>
      <c r="G177" s="174">
        <f t="shared" si="27"/>
        <v>0</v>
      </c>
      <c r="H177" s="46"/>
      <c r="I177" s="105"/>
      <c r="K177"/>
      <c r="L177"/>
      <c r="M177"/>
      <c r="N177"/>
      <c r="O177"/>
      <c r="P177"/>
      <c r="Q177"/>
      <c r="R177"/>
      <c r="S177"/>
    </row>
    <row r="178" spans="1:19" ht="12.75" customHeight="1" x14ac:dyDescent="0.25">
      <c r="A178" s="108"/>
      <c r="B178" s="105"/>
      <c r="C178" s="46" t="s">
        <v>125</v>
      </c>
      <c r="D178" s="44"/>
      <c r="E178" s="45"/>
      <c r="F178" s="40"/>
      <c r="G178" s="174">
        <f t="shared" si="27"/>
        <v>0</v>
      </c>
      <c r="H178" s="46"/>
      <c r="I178" s="105"/>
      <c r="K178"/>
      <c r="L178"/>
      <c r="M178"/>
      <c r="N178"/>
      <c r="O178"/>
      <c r="P178"/>
      <c r="Q178"/>
      <c r="R178"/>
      <c r="S178"/>
    </row>
    <row r="179" spans="1:19" ht="12.75" customHeight="1" x14ac:dyDescent="0.25">
      <c r="A179" s="109"/>
      <c r="B179" s="106"/>
      <c r="C179" s="46" t="s">
        <v>125</v>
      </c>
      <c r="D179" s="44"/>
      <c r="E179" s="45"/>
      <c r="F179" s="40"/>
      <c r="G179" s="174">
        <f t="shared" si="27"/>
        <v>0</v>
      </c>
      <c r="H179" s="46"/>
      <c r="I179" s="106"/>
      <c r="K179"/>
      <c r="L179"/>
      <c r="M179"/>
      <c r="N179"/>
      <c r="O179"/>
      <c r="P179"/>
      <c r="Q179"/>
      <c r="R179"/>
      <c r="S179"/>
    </row>
    <row r="180" spans="1:19" ht="12.75" customHeight="1" x14ac:dyDescent="0.25">
      <c r="A180" s="107" t="s">
        <v>76</v>
      </c>
      <c r="B180" s="104" t="s">
        <v>119</v>
      </c>
      <c r="C180" s="179" t="s">
        <v>120</v>
      </c>
      <c r="D180" s="181"/>
      <c r="E180" s="182"/>
      <c r="F180" s="174"/>
      <c r="G180" s="172">
        <f>SUM(G181:G186)</f>
        <v>0</v>
      </c>
      <c r="H180" s="172">
        <f>ROUND(G180*$D$7,2)</f>
        <v>0</v>
      </c>
      <c r="I180" s="104"/>
      <c r="K180"/>
      <c r="L180"/>
      <c r="M180"/>
      <c r="N180"/>
      <c r="O180"/>
      <c r="P180"/>
      <c r="Q180"/>
      <c r="R180"/>
      <c r="S180"/>
    </row>
    <row r="181" spans="1:19" ht="12.75" customHeight="1" x14ac:dyDescent="0.25">
      <c r="A181" s="108"/>
      <c r="B181" s="105"/>
      <c r="C181" s="180" t="s">
        <v>121</v>
      </c>
      <c r="D181" s="44"/>
      <c r="E181" s="45"/>
      <c r="F181" s="40"/>
      <c r="G181" s="174">
        <f t="shared" ref="G181:G186" si="28">ROUND(E181*F181,2)</f>
        <v>0</v>
      </c>
      <c r="H181" s="46"/>
      <c r="I181" s="105"/>
      <c r="K181"/>
      <c r="L181"/>
      <c r="M181"/>
      <c r="N181"/>
      <c r="O181"/>
      <c r="P181"/>
      <c r="Q181"/>
      <c r="R181"/>
      <c r="S181"/>
    </row>
    <row r="182" spans="1:19" ht="12.75" customHeight="1" x14ac:dyDescent="0.25">
      <c r="A182" s="108"/>
      <c r="B182" s="105"/>
      <c r="C182" s="180" t="s">
        <v>122</v>
      </c>
      <c r="D182" s="44"/>
      <c r="E182" s="45"/>
      <c r="F182" s="40"/>
      <c r="G182" s="174">
        <f t="shared" si="28"/>
        <v>0</v>
      </c>
      <c r="H182" s="46"/>
      <c r="I182" s="105"/>
      <c r="K182"/>
      <c r="L182"/>
      <c r="M182"/>
      <c r="N182"/>
      <c r="O182"/>
      <c r="P182"/>
      <c r="Q182"/>
      <c r="R182"/>
      <c r="S182"/>
    </row>
    <row r="183" spans="1:19" ht="12.75" customHeight="1" x14ac:dyDescent="0.25">
      <c r="A183" s="108"/>
      <c r="B183" s="105"/>
      <c r="C183" s="180" t="s">
        <v>123</v>
      </c>
      <c r="D183" s="44"/>
      <c r="E183" s="45"/>
      <c r="F183" s="40"/>
      <c r="G183" s="174">
        <f t="shared" si="28"/>
        <v>0</v>
      </c>
      <c r="H183" s="46"/>
      <c r="I183" s="105"/>
      <c r="K183"/>
      <c r="L183"/>
      <c r="M183"/>
      <c r="N183"/>
      <c r="O183"/>
      <c r="P183"/>
      <c r="Q183"/>
      <c r="R183"/>
      <c r="S183"/>
    </row>
    <row r="184" spans="1:19" ht="15" x14ac:dyDescent="0.25">
      <c r="A184" s="108"/>
      <c r="B184" s="105"/>
      <c r="C184" s="180" t="s">
        <v>124</v>
      </c>
      <c r="D184" s="44"/>
      <c r="E184" s="45"/>
      <c r="F184" s="40"/>
      <c r="G184" s="174">
        <f t="shared" si="28"/>
        <v>0</v>
      </c>
      <c r="H184" s="46"/>
      <c r="I184" s="105"/>
      <c r="K184"/>
      <c r="L184"/>
      <c r="M184"/>
      <c r="N184"/>
      <c r="O184"/>
      <c r="P184"/>
      <c r="Q184"/>
      <c r="R184"/>
      <c r="S184"/>
    </row>
    <row r="185" spans="1:19" ht="15" x14ac:dyDescent="0.25">
      <c r="A185" s="108"/>
      <c r="B185" s="105"/>
      <c r="C185" s="46" t="s">
        <v>125</v>
      </c>
      <c r="D185" s="44"/>
      <c r="E185" s="45"/>
      <c r="F185" s="40"/>
      <c r="G185" s="174">
        <f t="shared" si="28"/>
        <v>0</v>
      </c>
      <c r="H185" s="46"/>
      <c r="I185" s="105"/>
      <c r="K185"/>
      <c r="L185"/>
      <c r="M185"/>
      <c r="N185"/>
      <c r="O185"/>
      <c r="P185"/>
      <c r="Q185"/>
      <c r="R185"/>
      <c r="S185"/>
    </row>
    <row r="186" spans="1:19" ht="15" x14ac:dyDescent="0.25">
      <c r="A186" s="109"/>
      <c r="B186" s="106"/>
      <c r="C186" s="46" t="s">
        <v>125</v>
      </c>
      <c r="D186" s="44"/>
      <c r="E186" s="45"/>
      <c r="F186" s="40"/>
      <c r="G186" s="174">
        <f t="shared" si="28"/>
        <v>0</v>
      </c>
      <c r="H186" s="46"/>
      <c r="I186" s="106"/>
      <c r="K186"/>
      <c r="L186"/>
      <c r="M186"/>
      <c r="N186"/>
      <c r="O186"/>
      <c r="P186"/>
      <c r="Q186"/>
      <c r="R186"/>
      <c r="S186"/>
    </row>
    <row r="187" spans="1:19" s="59" customFormat="1" ht="15" x14ac:dyDescent="0.25">
      <c r="A187" s="136" t="s">
        <v>43</v>
      </c>
      <c r="B187" s="137"/>
      <c r="C187" s="137"/>
      <c r="D187" s="137"/>
      <c r="E187" s="137"/>
      <c r="F187" s="138"/>
      <c r="G187" s="163">
        <f>G10+G21</f>
        <v>0</v>
      </c>
      <c r="H187" s="163">
        <f>H10+H21</f>
        <v>0</v>
      </c>
      <c r="I187" s="68"/>
      <c r="J187" s="58"/>
      <c r="K187"/>
      <c r="L187"/>
      <c r="M187"/>
      <c r="N187"/>
      <c r="O187"/>
      <c r="P187"/>
      <c r="Q187"/>
      <c r="R187"/>
      <c r="S187"/>
    </row>
    <row r="188" spans="1:19" x14ac:dyDescent="0.2">
      <c r="G188" s="47"/>
      <c r="H188" s="47"/>
    </row>
  </sheetData>
  <sheetProtection algorithmName="SHA-512" hashValue="/gvW1tnYv740ITrqULgho72LubEIIy9pUeC4GrsRsmhJKAan8EcaCM/8fjp8zoePsTPQQ/C7y4gPRZrJCVZQqg==" saltValue="x94Av102mY9hbNr+3K71ww==" spinCount="100000" sheet="1" formatRows="0"/>
  <mergeCells count="177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D6:I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C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F49"/>
    <mergeCell ref="B50:C50"/>
    <mergeCell ref="B63:C63"/>
    <mergeCell ref="B64:C64"/>
    <mergeCell ref="B65:F65"/>
    <mergeCell ref="A66:A70"/>
    <mergeCell ref="B66:B70"/>
    <mergeCell ref="D66:D70"/>
    <mergeCell ref="E66:E70"/>
    <mergeCell ref="F66:F70"/>
    <mergeCell ref="B57:C57"/>
    <mergeCell ref="B58:C58"/>
    <mergeCell ref="B59:C59"/>
    <mergeCell ref="B60:C60"/>
    <mergeCell ref="B61:C61"/>
    <mergeCell ref="B62:C62"/>
    <mergeCell ref="G66:G70"/>
    <mergeCell ref="H66:H70"/>
    <mergeCell ref="I66:I70"/>
    <mergeCell ref="A71:A75"/>
    <mergeCell ref="B71:B75"/>
    <mergeCell ref="D71:D75"/>
    <mergeCell ref="E71:E75"/>
    <mergeCell ref="F71:F75"/>
    <mergeCell ref="G71:G75"/>
    <mergeCell ref="H71:H75"/>
    <mergeCell ref="I71:I75"/>
    <mergeCell ref="A76:A80"/>
    <mergeCell ref="B76:B80"/>
    <mergeCell ref="D76:D80"/>
    <mergeCell ref="E76:E80"/>
    <mergeCell ref="F76:F80"/>
    <mergeCell ref="G76:G80"/>
    <mergeCell ref="H76:H80"/>
    <mergeCell ref="I76:I80"/>
    <mergeCell ref="H81:H85"/>
    <mergeCell ref="I81:I85"/>
    <mergeCell ref="A86:A90"/>
    <mergeCell ref="B86:B90"/>
    <mergeCell ref="D86:D90"/>
    <mergeCell ref="E86:E90"/>
    <mergeCell ref="F86:F90"/>
    <mergeCell ref="G86:G90"/>
    <mergeCell ref="H86:H90"/>
    <mergeCell ref="I86:I90"/>
    <mergeCell ref="A81:A85"/>
    <mergeCell ref="B81:B85"/>
    <mergeCell ref="D81:D85"/>
    <mergeCell ref="E81:E85"/>
    <mergeCell ref="F81:F85"/>
    <mergeCell ref="G81:G85"/>
    <mergeCell ref="H91:H95"/>
    <mergeCell ref="I91:I95"/>
    <mergeCell ref="A96:A100"/>
    <mergeCell ref="B96:B100"/>
    <mergeCell ref="D96:D100"/>
    <mergeCell ref="E96:E100"/>
    <mergeCell ref="F96:F100"/>
    <mergeCell ref="G96:G100"/>
    <mergeCell ref="H96:H100"/>
    <mergeCell ref="I96:I100"/>
    <mergeCell ref="A91:A95"/>
    <mergeCell ref="B91:B95"/>
    <mergeCell ref="D91:D95"/>
    <mergeCell ref="E91:E95"/>
    <mergeCell ref="F91:F95"/>
    <mergeCell ref="G91:G95"/>
    <mergeCell ref="H101:H105"/>
    <mergeCell ref="I101:I105"/>
    <mergeCell ref="A106:A110"/>
    <mergeCell ref="B106:B110"/>
    <mergeCell ref="D106:D110"/>
    <mergeCell ref="E106:E110"/>
    <mergeCell ref="F106:F110"/>
    <mergeCell ref="G106:G110"/>
    <mergeCell ref="H106:H110"/>
    <mergeCell ref="I106:I110"/>
    <mergeCell ref="A101:A105"/>
    <mergeCell ref="B101:B105"/>
    <mergeCell ref="D101:D105"/>
    <mergeCell ref="E101:E105"/>
    <mergeCell ref="F101:F105"/>
    <mergeCell ref="G101:G105"/>
    <mergeCell ref="A124:A130"/>
    <mergeCell ref="B124:B130"/>
    <mergeCell ref="I124:I130"/>
    <mergeCell ref="A131:A137"/>
    <mergeCell ref="B131:B137"/>
    <mergeCell ref="I131:I137"/>
    <mergeCell ref="H111:H115"/>
    <mergeCell ref="I111:I115"/>
    <mergeCell ref="B116:F116"/>
    <mergeCell ref="A117:A123"/>
    <mergeCell ref="B117:B123"/>
    <mergeCell ref="I117:I123"/>
    <mergeCell ref="A111:A115"/>
    <mergeCell ref="B111:B115"/>
    <mergeCell ref="D111:D115"/>
    <mergeCell ref="E111:E115"/>
    <mergeCell ref="F111:F115"/>
    <mergeCell ref="G111:G115"/>
    <mergeCell ref="A152:A158"/>
    <mergeCell ref="B152:B158"/>
    <mergeCell ref="I152:I158"/>
    <mergeCell ref="A159:A165"/>
    <mergeCell ref="B159:B165"/>
    <mergeCell ref="I159:I165"/>
    <mergeCell ref="A138:A144"/>
    <mergeCell ref="B138:B144"/>
    <mergeCell ref="I138:I144"/>
    <mergeCell ref="A145:A151"/>
    <mergeCell ref="B145:B151"/>
    <mergeCell ref="I145:I151"/>
    <mergeCell ref="A180:A186"/>
    <mergeCell ref="B180:B186"/>
    <mergeCell ref="I180:I186"/>
    <mergeCell ref="A187:F187"/>
    <mergeCell ref="A166:A172"/>
    <mergeCell ref="B166:B172"/>
    <mergeCell ref="I166:I172"/>
    <mergeCell ref="A173:A179"/>
    <mergeCell ref="B173:B179"/>
    <mergeCell ref="I173:I179"/>
  </mergeCells>
  <conditionalFormatting sqref="L10:L20">
    <cfRule type="duplicateValues" dxfId="4" priority="1"/>
  </conditionalFormatting>
  <dataValidations count="9"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, vadovaudamiesi Aprašo 73 punktu" sqref="D7">
      <formula1>"15%,50%"</formula1>
    </dataValidation>
    <dataValidation allowBlank="1" showInputMessage="1" showErrorMessage="1" prompt="Įveskite vienos pareigybės darbuotojų fizinio rodiklio pasiekimui skiriamą darbo laiką valandomis." sqref="E66:E115"/>
    <dataValidation allowBlank="1" showErrorMessage="1" sqref="F66:F115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66:I115"/>
    <dataValidation allowBlank="1" showInputMessage="1" showErrorMessage="1" prompt="Fizinio rodiklio numeris turi sutapti su paraiškoje nurodytu numeriu." sqref="D2"/>
    <dataValidation type="list" allowBlank="1" showInputMessage="1" showErrorMessage="1" sqref="H7">
      <formula1>"Visos,4,5"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70" max="17" man="1"/>
    <brk id="115" max="17" man="1"/>
    <brk id="158" max="17" man="1"/>
  </rowBreaks>
  <colBreaks count="1" manualBreakCount="1">
    <brk id="9" max="209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1">
    <tabColor rgb="FF92D050"/>
    <pageSetUpPr fitToPage="1"/>
  </sheetPr>
  <dimension ref="A1:S188"/>
  <sheetViews>
    <sheetView zoomScaleNormal="100" zoomScaleSheetLayoutView="100" workbookViewId="0">
      <pane ySplit="9" topLeftCell="A16" activePane="bottomLeft" state="frozen"/>
      <selection activeCell="B35" sqref="B35:C35"/>
      <selection pane="bottomLeft" activeCell="B35" sqref="B35:C35"/>
    </sheetView>
  </sheetViews>
  <sheetFormatPr defaultColWidth="9.140625" defaultRowHeight="12.75" x14ac:dyDescent="0.2"/>
  <cols>
    <col min="1" max="1" width="5.5703125" style="23" customWidth="1"/>
    <col min="2" max="2" width="26.140625" style="23" customWidth="1"/>
    <col min="3" max="3" width="28.5703125" style="23" customWidth="1"/>
    <col min="4" max="4" width="12.7109375" style="23" bestFit="1" customWidth="1"/>
    <col min="5" max="5" width="8.140625" style="23" customWidth="1"/>
    <col min="6" max="6" width="12.7109375" style="23" customWidth="1"/>
    <col min="7" max="7" width="18.42578125" style="23" customWidth="1"/>
    <col min="8" max="8" width="16.5703125" style="23" customWidth="1"/>
    <col min="9" max="9" width="34.28515625" style="23" customWidth="1"/>
    <col min="10" max="10" width="1.5703125" style="23" customWidth="1"/>
    <col min="11" max="11" width="22.5703125" style="23" customWidth="1"/>
    <col min="12" max="12" width="16.5703125" style="23" customWidth="1"/>
    <col min="13" max="13" width="15.28515625" style="23" customWidth="1"/>
    <col min="14" max="14" width="10" style="23" customWidth="1"/>
    <col min="15" max="15" width="11.7109375" style="23" customWidth="1"/>
    <col min="16" max="16" width="14" style="23" customWidth="1"/>
    <col min="17" max="17" width="15" style="23" customWidth="1"/>
    <col min="18" max="18" width="22.42578125" style="23" customWidth="1"/>
    <col min="19" max="16384" width="9.140625" style="23"/>
  </cols>
  <sheetData>
    <row r="1" spans="1:10" hidden="1" x14ac:dyDescent="0.2">
      <c r="A1" s="60"/>
      <c r="B1" s="60"/>
      <c r="C1" s="60" t="s">
        <v>85</v>
      </c>
      <c r="D1" s="103"/>
      <c r="E1" s="103"/>
      <c r="F1" s="103"/>
      <c r="G1" s="103"/>
      <c r="H1" s="103"/>
      <c r="I1" s="103"/>
      <c r="J1" s="22"/>
    </row>
    <row r="2" spans="1:10" ht="13.5" customHeight="1" x14ac:dyDescent="0.2">
      <c r="A2" s="71"/>
      <c r="B2" s="71"/>
      <c r="C2" s="71" t="s">
        <v>82</v>
      </c>
      <c r="D2" s="72"/>
      <c r="E2" s="22"/>
      <c r="F2" s="22"/>
      <c r="G2" s="22"/>
      <c r="H2" s="22"/>
      <c r="I2" s="22"/>
      <c r="J2" s="22"/>
    </row>
    <row r="3" spans="1:10" x14ac:dyDescent="0.2">
      <c r="A3" s="130" t="s">
        <v>71</v>
      </c>
      <c r="B3" s="130"/>
      <c r="C3" s="130"/>
      <c r="D3" s="103"/>
      <c r="E3" s="103"/>
      <c r="F3" s="103"/>
      <c r="G3" s="103"/>
      <c r="H3" s="103"/>
      <c r="I3" s="131"/>
      <c r="J3" s="22"/>
    </row>
    <row r="4" spans="1:10" ht="12.75" customHeight="1" x14ac:dyDescent="0.2">
      <c r="A4" s="71"/>
      <c r="B4" s="71"/>
      <c r="C4" s="71" t="s">
        <v>117</v>
      </c>
      <c r="D4" s="134"/>
      <c r="E4" s="134"/>
      <c r="F4" s="135" t="s">
        <v>118</v>
      </c>
      <c r="G4" s="135"/>
      <c r="H4" s="74"/>
      <c r="I4" s="22"/>
      <c r="J4" s="22"/>
    </row>
    <row r="5" spans="1:10" x14ac:dyDescent="0.2">
      <c r="A5" s="130" t="s">
        <v>116</v>
      </c>
      <c r="B5" s="130"/>
      <c r="C5" s="130"/>
      <c r="D5" s="133"/>
      <c r="E5" s="133"/>
      <c r="F5" s="133"/>
      <c r="G5" s="133"/>
      <c r="H5" s="133"/>
      <c r="I5" s="103"/>
      <c r="J5" s="22"/>
    </row>
    <row r="6" spans="1:10" x14ac:dyDescent="0.2">
      <c r="A6" s="71"/>
      <c r="B6" s="71"/>
      <c r="C6" s="71" t="s">
        <v>178</v>
      </c>
      <c r="D6" s="133"/>
      <c r="E6" s="133"/>
      <c r="F6" s="133"/>
      <c r="G6" s="133"/>
      <c r="H6" s="133"/>
      <c r="I6" s="133"/>
      <c r="J6" s="22"/>
    </row>
    <row r="7" spans="1:10" x14ac:dyDescent="0.2">
      <c r="A7" s="71"/>
      <c r="B7" s="71"/>
      <c r="C7" s="71" t="s">
        <v>86</v>
      </c>
      <c r="D7" s="93"/>
      <c r="E7" s="22"/>
      <c r="F7" s="22"/>
      <c r="G7" s="25" t="s">
        <v>130</v>
      </c>
      <c r="H7" s="24" t="s">
        <v>158</v>
      </c>
      <c r="I7" s="22"/>
      <c r="J7" s="22"/>
    </row>
    <row r="8" spans="1:10" ht="6" customHeight="1" x14ac:dyDescent="0.2"/>
    <row r="9" spans="1:10" ht="38.25" x14ac:dyDescent="0.2">
      <c r="A9" s="73" t="s">
        <v>4</v>
      </c>
      <c r="B9" s="132" t="s">
        <v>141</v>
      </c>
      <c r="C9" s="132"/>
      <c r="D9" s="73" t="s">
        <v>1</v>
      </c>
      <c r="E9" s="73" t="s">
        <v>2</v>
      </c>
      <c r="F9" s="73" t="s">
        <v>3</v>
      </c>
      <c r="G9" s="73" t="s">
        <v>84</v>
      </c>
      <c r="H9" s="73" t="s">
        <v>83</v>
      </c>
      <c r="I9" s="73" t="s">
        <v>11</v>
      </c>
      <c r="J9" s="26"/>
    </row>
    <row r="10" spans="1:10" ht="27.75" customHeight="1" x14ac:dyDescent="0.2">
      <c r="A10" s="27">
        <v>4</v>
      </c>
      <c r="B10" s="126" t="s">
        <v>89</v>
      </c>
      <c r="C10" s="126"/>
      <c r="D10" s="126"/>
      <c r="E10" s="126"/>
      <c r="F10" s="126"/>
      <c r="G10" s="163">
        <f>SUM(G11:G20)</f>
        <v>0</v>
      </c>
      <c r="H10" s="163">
        <f>SUM(H11:H20)</f>
        <v>0</v>
      </c>
      <c r="I10" s="28"/>
      <c r="J10" s="29"/>
    </row>
    <row r="11" spans="1:10" x14ac:dyDescent="0.2">
      <c r="A11" s="30" t="s">
        <v>13</v>
      </c>
      <c r="B11" s="122" t="s">
        <v>12</v>
      </c>
      <c r="C11" s="122"/>
      <c r="D11" s="31"/>
      <c r="E11" s="32"/>
      <c r="F11" s="33"/>
      <c r="G11" s="168">
        <f t="shared" ref="G11:G20" si="0">ROUND(E11*F11,2)</f>
        <v>0</v>
      </c>
      <c r="H11" s="168">
        <f t="shared" ref="H11:H64" si="1">ROUND(G11*$D$7,2)</f>
        <v>0</v>
      </c>
      <c r="I11" s="34"/>
      <c r="J11" s="29"/>
    </row>
    <row r="12" spans="1:10" x14ac:dyDescent="0.2">
      <c r="A12" s="30" t="s">
        <v>14</v>
      </c>
      <c r="B12" s="122" t="s">
        <v>12</v>
      </c>
      <c r="C12" s="122"/>
      <c r="D12" s="31"/>
      <c r="E12" s="32"/>
      <c r="F12" s="33"/>
      <c r="G12" s="168">
        <f t="shared" si="0"/>
        <v>0</v>
      </c>
      <c r="H12" s="168">
        <f t="shared" si="1"/>
        <v>0</v>
      </c>
      <c r="I12" s="34"/>
      <c r="J12" s="29"/>
    </row>
    <row r="13" spans="1:10" x14ac:dyDescent="0.2">
      <c r="A13" s="30" t="s">
        <v>15</v>
      </c>
      <c r="B13" s="122" t="s">
        <v>12</v>
      </c>
      <c r="C13" s="122"/>
      <c r="D13" s="31"/>
      <c r="E13" s="32"/>
      <c r="F13" s="33"/>
      <c r="G13" s="168">
        <f t="shared" si="0"/>
        <v>0</v>
      </c>
      <c r="H13" s="168">
        <f t="shared" si="1"/>
        <v>0</v>
      </c>
      <c r="I13" s="34"/>
      <c r="J13" s="29"/>
    </row>
    <row r="14" spans="1:10" x14ac:dyDescent="0.2">
      <c r="A14" s="30" t="s">
        <v>16</v>
      </c>
      <c r="B14" s="122" t="s">
        <v>12</v>
      </c>
      <c r="C14" s="122"/>
      <c r="D14" s="31"/>
      <c r="E14" s="32"/>
      <c r="F14" s="33"/>
      <c r="G14" s="168">
        <f t="shared" si="0"/>
        <v>0</v>
      </c>
      <c r="H14" s="168">
        <f t="shared" si="1"/>
        <v>0</v>
      </c>
      <c r="I14" s="34"/>
      <c r="J14" s="29"/>
    </row>
    <row r="15" spans="1:10" x14ac:dyDescent="0.2">
      <c r="A15" s="30" t="s">
        <v>17</v>
      </c>
      <c r="B15" s="122" t="s">
        <v>12</v>
      </c>
      <c r="C15" s="122"/>
      <c r="D15" s="31"/>
      <c r="E15" s="32"/>
      <c r="F15" s="33"/>
      <c r="G15" s="168">
        <f t="shared" si="0"/>
        <v>0</v>
      </c>
      <c r="H15" s="168">
        <f t="shared" si="1"/>
        <v>0</v>
      </c>
      <c r="I15" s="34"/>
      <c r="J15" s="29"/>
    </row>
    <row r="16" spans="1:10" x14ac:dyDescent="0.2">
      <c r="A16" s="30" t="s">
        <v>18</v>
      </c>
      <c r="B16" s="122" t="s">
        <v>12</v>
      </c>
      <c r="C16" s="122"/>
      <c r="D16" s="31"/>
      <c r="E16" s="32"/>
      <c r="F16" s="33"/>
      <c r="G16" s="168">
        <f t="shared" si="0"/>
        <v>0</v>
      </c>
      <c r="H16" s="168">
        <f t="shared" si="1"/>
        <v>0</v>
      </c>
      <c r="I16" s="34"/>
      <c r="J16" s="29"/>
    </row>
    <row r="17" spans="1:10" x14ac:dyDescent="0.2">
      <c r="A17" s="30" t="s">
        <v>19</v>
      </c>
      <c r="B17" s="122" t="s">
        <v>12</v>
      </c>
      <c r="C17" s="122"/>
      <c r="D17" s="31"/>
      <c r="E17" s="32"/>
      <c r="F17" s="33"/>
      <c r="G17" s="168">
        <f t="shared" si="0"/>
        <v>0</v>
      </c>
      <c r="H17" s="168">
        <f t="shared" si="1"/>
        <v>0</v>
      </c>
      <c r="I17" s="34"/>
      <c r="J17" s="29"/>
    </row>
    <row r="18" spans="1:10" x14ac:dyDescent="0.2">
      <c r="A18" s="30" t="s">
        <v>20</v>
      </c>
      <c r="B18" s="122" t="s">
        <v>12</v>
      </c>
      <c r="C18" s="122"/>
      <c r="D18" s="31"/>
      <c r="E18" s="32"/>
      <c r="F18" s="33"/>
      <c r="G18" s="168">
        <f t="shared" si="0"/>
        <v>0</v>
      </c>
      <c r="H18" s="168">
        <f t="shared" si="1"/>
        <v>0</v>
      </c>
      <c r="I18" s="34"/>
      <c r="J18" s="29"/>
    </row>
    <row r="19" spans="1:10" x14ac:dyDescent="0.2">
      <c r="A19" s="30" t="s">
        <v>21</v>
      </c>
      <c r="B19" s="122" t="s">
        <v>12</v>
      </c>
      <c r="C19" s="122"/>
      <c r="D19" s="31"/>
      <c r="E19" s="32"/>
      <c r="F19" s="33"/>
      <c r="G19" s="168">
        <f t="shared" si="0"/>
        <v>0</v>
      </c>
      <c r="H19" s="168">
        <f t="shared" si="1"/>
        <v>0</v>
      </c>
      <c r="I19" s="34"/>
      <c r="J19" s="29"/>
    </row>
    <row r="20" spans="1:10" x14ac:dyDescent="0.2">
      <c r="A20" s="30" t="s">
        <v>22</v>
      </c>
      <c r="B20" s="122" t="s">
        <v>12</v>
      </c>
      <c r="C20" s="122"/>
      <c r="D20" s="31"/>
      <c r="E20" s="32"/>
      <c r="F20" s="33"/>
      <c r="G20" s="168">
        <f t="shared" si="0"/>
        <v>0</v>
      </c>
      <c r="H20" s="168">
        <f t="shared" si="1"/>
        <v>0</v>
      </c>
      <c r="I20" s="34"/>
      <c r="J20" s="29"/>
    </row>
    <row r="21" spans="1:10" x14ac:dyDescent="0.2">
      <c r="A21" s="27">
        <v>5</v>
      </c>
      <c r="B21" s="126" t="s">
        <v>6</v>
      </c>
      <c r="C21" s="126"/>
      <c r="D21" s="126"/>
      <c r="E21" s="126"/>
      <c r="F21" s="126"/>
      <c r="G21" s="163">
        <f>G22+G33+G49+G65+G116</f>
        <v>0</v>
      </c>
      <c r="H21" s="163">
        <f>H22+H33+H49+H65+H116</f>
        <v>0</v>
      </c>
      <c r="I21" s="28"/>
      <c r="J21" s="29"/>
    </row>
    <row r="22" spans="1:10" x14ac:dyDescent="0.2">
      <c r="A22" s="35" t="s">
        <v>7</v>
      </c>
      <c r="B22" s="127" t="s">
        <v>97</v>
      </c>
      <c r="C22" s="128"/>
      <c r="D22" s="128"/>
      <c r="E22" s="128"/>
      <c r="F22" s="129"/>
      <c r="G22" s="161">
        <f>SUM(G23:G32)</f>
        <v>0</v>
      </c>
      <c r="H22" s="161">
        <f>SUM(H23:H32)</f>
        <v>0</v>
      </c>
      <c r="I22" s="36"/>
      <c r="J22" s="37"/>
    </row>
    <row r="23" spans="1:10" x14ac:dyDescent="0.2">
      <c r="A23" s="30" t="s">
        <v>23</v>
      </c>
      <c r="B23" s="122" t="s">
        <v>54</v>
      </c>
      <c r="C23" s="122"/>
      <c r="D23" s="31"/>
      <c r="E23" s="32"/>
      <c r="F23" s="33"/>
      <c r="G23" s="168">
        <f t="shared" ref="G23:G32" si="2">ROUND(E23*F23,2)</f>
        <v>0</v>
      </c>
      <c r="H23" s="168">
        <f t="shared" si="1"/>
        <v>0</v>
      </c>
      <c r="I23" s="34"/>
      <c r="J23" s="29"/>
    </row>
    <row r="24" spans="1:10" x14ac:dyDescent="0.2">
      <c r="A24" s="30" t="s">
        <v>24</v>
      </c>
      <c r="B24" s="122" t="s">
        <v>54</v>
      </c>
      <c r="C24" s="122"/>
      <c r="D24" s="31"/>
      <c r="E24" s="32"/>
      <c r="F24" s="33"/>
      <c r="G24" s="168">
        <f t="shared" si="2"/>
        <v>0</v>
      </c>
      <c r="H24" s="168">
        <f t="shared" si="1"/>
        <v>0</v>
      </c>
      <c r="I24" s="34"/>
      <c r="J24" s="29"/>
    </row>
    <row r="25" spans="1:10" x14ac:dyDescent="0.2">
      <c r="A25" s="30" t="s">
        <v>25</v>
      </c>
      <c r="B25" s="122" t="s">
        <v>54</v>
      </c>
      <c r="C25" s="122"/>
      <c r="D25" s="31"/>
      <c r="E25" s="32"/>
      <c r="F25" s="33"/>
      <c r="G25" s="168">
        <f t="shared" si="2"/>
        <v>0</v>
      </c>
      <c r="H25" s="168">
        <f t="shared" si="1"/>
        <v>0</v>
      </c>
      <c r="I25" s="34"/>
      <c r="J25" s="29"/>
    </row>
    <row r="26" spans="1:10" x14ac:dyDescent="0.2">
      <c r="A26" s="30" t="s">
        <v>26</v>
      </c>
      <c r="B26" s="122" t="s">
        <v>54</v>
      </c>
      <c r="C26" s="122"/>
      <c r="D26" s="31"/>
      <c r="E26" s="32"/>
      <c r="F26" s="33"/>
      <c r="G26" s="168">
        <f t="shared" si="2"/>
        <v>0</v>
      </c>
      <c r="H26" s="168">
        <f t="shared" si="1"/>
        <v>0</v>
      </c>
      <c r="I26" s="34"/>
      <c r="J26" s="29"/>
    </row>
    <row r="27" spans="1:10" x14ac:dyDescent="0.2">
      <c r="A27" s="30" t="s">
        <v>27</v>
      </c>
      <c r="B27" s="122" t="s">
        <v>54</v>
      </c>
      <c r="C27" s="122"/>
      <c r="D27" s="31"/>
      <c r="E27" s="32"/>
      <c r="F27" s="33"/>
      <c r="G27" s="168">
        <f t="shared" si="2"/>
        <v>0</v>
      </c>
      <c r="H27" s="168">
        <f t="shared" si="1"/>
        <v>0</v>
      </c>
      <c r="I27" s="34"/>
      <c r="J27" s="29"/>
    </row>
    <row r="28" spans="1:10" x14ac:dyDescent="0.2">
      <c r="A28" s="30" t="s">
        <v>28</v>
      </c>
      <c r="B28" s="122" t="s">
        <v>54</v>
      </c>
      <c r="C28" s="122"/>
      <c r="D28" s="31"/>
      <c r="E28" s="32"/>
      <c r="F28" s="33"/>
      <c r="G28" s="168">
        <f t="shared" si="2"/>
        <v>0</v>
      </c>
      <c r="H28" s="168">
        <f t="shared" si="1"/>
        <v>0</v>
      </c>
      <c r="I28" s="34"/>
      <c r="J28" s="29"/>
    </row>
    <row r="29" spans="1:10" x14ac:dyDescent="0.2">
      <c r="A29" s="30" t="s">
        <v>29</v>
      </c>
      <c r="B29" s="122" t="s">
        <v>54</v>
      </c>
      <c r="C29" s="122"/>
      <c r="D29" s="31"/>
      <c r="E29" s="32"/>
      <c r="F29" s="33"/>
      <c r="G29" s="168">
        <f t="shared" si="2"/>
        <v>0</v>
      </c>
      <c r="H29" s="168">
        <f t="shared" si="1"/>
        <v>0</v>
      </c>
      <c r="I29" s="34"/>
      <c r="J29" s="29"/>
    </row>
    <row r="30" spans="1:10" x14ac:dyDescent="0.2">
      <c r="A30" s="30" t="s">
        <v>30</v>
      </c>
      <c r="B30" s="122" t="s">
        <v>54</v>
      </c>
      <c r="C30" s="122"/>
      <c r="D30" s="31"/>
      <c r="E30" s="32"/>
      <c r="F30" s="33"/>
      <c r="G30" s="168">
        <f t="shared" si="2"/>
        <v>0</v>
      </c>
      <c r="H30" s="168">
        <f t="shared" si="1"/>
        <v>0</v>
      </c>
      <c r="I30" s="34"/>
      <c r="J30" s="29"/>
    </row>
    <row r="31" spans="1:10" x14ac:dyDescent="0.2">
      <c r="A31" s="30" t="s">
        <v>31</v>
      </c>
      <c r="B31" s="122" t="s">
        <v>54</v>
      </c>
      <c r="C31" s="122"/>
      <c r="D31" s="31"/>
      <c r="E31" s="32"/>
      <c r="F31" s="33"/>
      <c r="G31" s="168">
        <f t="shared" si="2"/>
        <v>0</v>
      </c>
      <c r="H31" s="168">
        <f t="shared" si="1"/>
        <v>0</v>
      </c>
      <c r="I31" s="34"/>
      <c r="J31" s="29"/>
    </row>
    <row r="32" spans="1:10" x14ac:dyDescent="0.2">
      <c r="A32" s="30" t="s">
        <v>32</v>
      </c>
      <c r="B32" s="122" t="s">
        <v>54</v>
      </c>
      <c r="C32" s="122"/>
      <c r="D32" s="31"/>
      <c r="E32" s="32"/>
      <c r="F32" s="33"/>
      <c r="G32" s="168">
        <f t="shared" si="2"/>
        <v>0</v>
      </c>
      <c r="H32" s="168">
        <f t="shared" si="1"/>
        <v>0</v>
      </c>
      <c r="I32" s="34"/>
      <c r="J32" s="29"/>
    </row>
    <row r="33" spans="1:10" ht="25.5" customHeight="1" x14ac:dyDescent="0.2">
      <c r="A33" s="35" t="s">
        <v>8</v>
      </c>
      <c r="B33" s="127" t="s">
        <v>140</v>
      </c>
      <c r="C33" s="128"/>
      <c r="D33" s="128"/>
      <c r="E33" s="128"/>
      <c r="F33" s="129"/>
      <c r="G33" s="161">
        <f>SUM(G34:G50)</f>
        <v>0</v>
      </c>
      <c r="H33" s="161">
        <f>SUM(H34:H50)</f>
        <v>0</v>
      </c>
      <c r="I33" s="36"/>
      <c r="J33" s="37"/>
    </row>
    <row r="34" spans="1:10" x14ac:dyDescent="0.2">
      <c r="A34" s="30" t="s">
        <v>33</v>
      </c>
      <c r="B34" s="122" t="s">
        <v>12</v>
      </c>
      <c r="C34" s="122"/>
      <c r="D34" s="31"/>
      <c r="E34" s="32"/>
      <c r="F34" s="33"/>
      <c r="G34" s="168">
        <f t="shared" ref="G34:G48" si="3">ROUND(E34*F34,2)</f>
        <v>0</v>
      </c>
      <c r="H34" s="168">
        <f t="shared" ref="H34:H48" si="4">ROUND(G34*$D$7,2)</f>
        <v>0</v>
      </c>
      <c r="I34" s="34"/>
      <c r="J34" s="29"/>
    </row>
    <row r="35" spans="1:10" x14ac:dyDescent="0.2">
      <c r="A35" s="30" t="s">
        <v>34</v>
      </c>
      <c r="B35" s="122" t="s">
        <v>12</v>
      </c>
      <c r="C35" s="122"/>
      <c r="D35" s="31"/>
      <c r="E35" s="32"/>
      <c r="F35" s="33"/>
      <c r="G35" s="168">
        <f t="shared" si="3"/>
        <v>0</v>
      </c>
      <c r="H35" s="168">
        <f t="shared" si="4"/>
        <v>0</v>
      </c>
      <c r="I35" s="34"/>
      <c r="J35" s="29"/>
    </row>
    <row r="36" spans="1:10" x14ac:dyDescent="0.2">
      <c r="A36" s="30" t="s">
        <v>35</v>
      </c>
      <c r="B36" s="122" t="s">
        <v>12</v>
      </c>
      <c r="C36" s="122"/>
      <c r="D36" s="31"/>
      <c r="E36" s="32"/>
      <c r="F36" s="33"/>
      <c r="G36" s="168">
        <f t="shared" si="3"/>
        <v>0</v>
      </c>
      <c r="H36" s="168">
        <f t="shared" si="4"/>
        <v>0</v>
      </c>
      <c r="I36" s="34"/>
      <c r="J36" s="29"/>
    </row>
    <row r="37" spans="1:10" x14ac:dyDescent="0.2">
      <c r="A37" s="30" t="s">
        <v>36</v>
      </c>
      <c r="B37" s="122" t="s">
        <v>12</v>
      </c>
      <c r="C37" s="122"/>
      <c r="D37" s="31"/>
      <c r="E37" s="32"/>
      <c r="F37" s="33"/>
      <c r="G37" s="168">
        <f t="shared" si="3"/>
        <v>0</v>
      </c>
      <c r="H37" s="168">
        <f t="shared" si="4"/>
        <v>0</v>
      </c>
      <c r="I37" s="34"/>
      <c r="J37" s="29"/>
    </row>
    <row r="38" spans="1:10" x14ac:dyDescent="0.2">
      <c r="A38" s="30" t="s">
        <v>37</v>
      </c>
      <c r="B38" s="122" t="s">
        <v>12</v>
      </c>
      <c r="C38" s="122"/>
      <c r="D38" s="31"/>
      <c r="E38" s="32"/>
      <c r="F38" s="33"/>
      <c r="G38" s="168">
        <f t="shared" si="3"/>
        <v>0</v>
      </c>
      <c r="H38" s="168">
        <f t="shared" si="4"/>
        <v>0</v>
      </c>
      <c r="I38" s="34"/>
      <c r="J38" s="29"/>
    </row>
    <row r="39" spans="1:10" x14ac:dyDescent="0.2">
      <c r="A39" s="30" t="s">
        <v>38</v>
      </c>
      <c r="B39" s="122" t="s">
        <v>12</v>
      </c>
      <c r="C39" s="122"/>
      <c r="D39" s="31"/>
      <c r="E39" s="32"/>
      <c r="F39" s="33"/>
      <c r="G39" s="168">
        <f t="shared" si="3"/>
        <v>0</v>
      </c>
      <c r="H39" s="168">
        <f t="shared" si="4"/>
        <v>0</v>
      </c>
      <c r="I39" s="34"/>
      <c r="J39" s="29"/>
    </row>
    <row r="40" spans="1:10" x14ac:dyDescent="0.2">
      <c r="A40" s="30" t="s">
        <v>39</v>
      </c>
      <c r="B40" s="122" t="s">
        <v>12</v>
      </c>
      <c r="C40" s="122"/>
      <c r="D40" s="31"/>
      <c r="E40" s="32"/>
      <c r="F40" s="33"/>
      <c r="G40" s="168">
        <f t="shared" si="3"/>
        <v>0</v>
      </c>
      <c r="H40" s="168">
        <f t="shared" si="4"/>
        <v>0</v>
      </c>
      <c r="I40" s="34"/>
      <c r="J40" s="29"/>
    </row>
    <row r="41" spans="1:10" x14ac:dyDescent="0.2">
      <c r="A41" s="30" t="s">
        <v>40</v>
      </c>
      <c r="B41" s="122" t="s">
        <v>12</v>
      </c>
      <c r="C41" s="122"/>
      <c r="D41" s="31"/>
      <c r="E41" s="32"/>
      <c r="F41" s="33"/>
      <c r="G41" s="168">
        <f t="shared" si="3"/>
        <v>0</v>
      </c>
      <c r="H41" s="168">
        <f t="shared" si="4"/>
        <v>0</v>
      </c>
      <c r="I41" s="34"/>
      <c r="J41" s="29"/>
    </row>
    <row r="42" spans="1:10" x14ac:dyDescent="0.2">
      <c r="A42" s="30" t="s">
        <v>41</v>
      </c>
      <c r="B42" s="122" t="s">
        <v>12</v>
      </c>
      <c r="C42" s="122"/>
      <c r="D42" s="31"/>
      <c r="E42" s="32"/>
      <c r="F42" s="33"/>
      <c r="G42" s="168">
        <f t="shared" si="3"/>
        <v>0</v>
      </c>
      <c r="H42" s="168">
        <f t="shared" si="4"/>
        <v>0</v>
      </c>
      <c r="I42" s="34"/>
      <c r="J42" s="29"/>
    </row>
    <row r="43" spans="1:10" x14ac:dyDescent="0.2">
      <c r="A43" s="30" t="s">
        <v>42</v>
      </c>
      <c r="B43" s="122" t="s">
        <v>12</v>
      </c>
      <c r="C43" s="122"/>
      <c r="D43" s="31"/>
      <c r="E43" s="32"/>
      <c r="F43" s="33"/>
      <c r="G43" s="168">
        <f t="shared" si="3"/>
        <v>0</v>
      </c>
      <c r="H43" s="168">
        <f t="shared" si="4"/>
        <v>0</v>
      </c>
      <c r="I43" s="34"/>
      <c r="J43" s="29"/>
    </row>
    <row r="44" spans="1:10" x14ac:dyDescent="0.2">
      <c r="A44" s="30" t="s">
        <v>147</v>
      </c>
      <c r="B44" s="122" t="s">
        <v>12</v>
      </c>
      <c r="C44" s="122"/>
      <c r="D44" s="31"/>
      <c r="E44" s="32"/>
      <c r="F44" s="33"/>
      <c r="G44" s="168">
        <f t="shared" si="3"/>
        <v>0</v>
      </c>
      <c r="H44" s="168">
        <f t="shared" si="4"/>
        <v>0</v>
      </c>
      <c r="I44" s="34"/>
      <c r="J44" s="29"/>
    </row>
    <row r="45" spans="1:10" x14ac:dyDescent="0.2">
      <c r="A45" s="30" t="s">
        <v>148</v>
      </c>
      <c r="B45" s="122" t="s">
        <v>12</v>
      </c>
      <c r="C45" s="122"/>
      <c r="D45" s="31"/>
      <c r="E45" s="32"/>
      <c r="F45" s="33"/>
      <c r="G45" s="168">
        <f t="shared" si="3"/>
        <v>0</v>
      </c>
      <c r="H45" s="168">
        <f t="shared" si="4"/>
        <v>0</v>
      </c>
      <c r="I45" s="34"/>
      <c r="J45" s="29"/>
    </row>
    <row r="46" spans="1:10" x14ac:dyDescent="0.2">
      <c r="A46" s="30" t="s">
        <v>149</v>
      </c>
      <c r="B46" s="122" t="s">
        <v>12</v>
      </c>
      <c r="C46" s="122"/>
      <c r="D46" s="31"/>
      <c r="E46" s="32"/>
      <c r="F46" s="33"/>
      <c r="G46" s="168">
        <f t="shared" si="3"/>
        <v>0</v>
      </c>
      <c r="H46" s="168">
        <f t="shared" si="4"/>
        <v>0</v>
      </c>
      <c r="I46" s="34"/>
      <c r="J46" s="29"/>
    </row>
    <row r="47" spans="1:10" x14ac:dyDescent="0.2">
      <c r="A47" s="30" t="s">
        <v>150</v>
      </c>
      <c r="B47" s="122" t="s">
        <v>12</v>
      </c>
      <c r="C47" s="122"/>
      <c r="D47" s="31"/>
      <c r="E47" s="32"/>
      <c r="F47" s="33"/>
      <c r="G47" s="168">
        <f t="shared" si="3"/>
        <v>0</v>
      </c>
      <c r="H47" s="168">
        <f t="shared" si="4"/>
        <v>0</v>
      </c>
      <c r="I47" s="34"/>
      <c r="J47" s="29"/>
    </row>
    <row r="48" spans="1:10" x14ac:dyDescent="0.2">
      <c r="A48" s="30" t="s">
        <v>151</v>
      </c>
      <c r="B48" s="122" t="s">
        <v>12</v>
      </c>
      <c r="C48" s="122"/>
      <c r="D48" s="31"/>
      <c r="E48" s="32"/>
      <c r="F48" s="33"/>
      <c r="G48" s="168">
        <f t="shared" si="3"/>
        <v>0</v>
      </c>
      <c r="H48" s="168">
        <f t="shared" si="4"/>
        <v>0</v>
      </c>
      <c r="I48" s="34"/>
      <c r="J48" s="29"/>
    </row>
    <row r="49" spans="1:19" ht="51.75" customHeight="1" x14ac:dyDescent="0.2">
      <c r="A49" s="35" t="s">
        <v>9</v>
      </c>
      <c r="B49" s="127" t="s">
        <v>98</v>
      </c>
      <c r="C49" s="128"/>
      <c r="D49" s="128"/>
      <c r="E49" s="128"/>
      <c r="F49" s="129"/>
      <c r="G49" s="161">
        <f>SUM(G50:G64)</f>
        <v>0</v>
      </c>
      <c r="H49" s="161">
        <f>SUM(H50:H64)</f>
        <v>0</v>
      </c>
      <c r="I49" s="36"/>
      <c r="J49" s="29"/>
      <c r="K49" s="38" t="s">
        <v>100</v>
      </c>
      <c r="L49" s="38" t="s">
        <v>101</v>
      </c>
      <c r="M49" s="38" t="s">
        <v>102</v>
      </c>
      <c r="N49" s="38" t="s">
        <v>103</v>
      </c>
      <c r="O49" s="38" t="s">
        <v>104</v>
      </c>
      <c r="P49" s="38" t="s">
        <v>105</v>
      </c>
      <c r="Q49" s="38" t="s">
        <v>106</v>
      </c>
      <c r="R49" s="38" t="s">
        <v>107</v>
      </c>
    </row>
    <row r="50" spans="1:19" ht="12.75" customHeight="1" x14ac:dyDescent="0.2">
      <c r="A50" s="30" t="s">
        <v>44</v>
      </c>
      <c r="B50" s="122" t="s">
        <v>99</v>
      </c>
      <c r="C50" s="122"/>
      <c r="D50" s="31"/>
      <c r="E50" s="173">
        <v>1</v>
      </c>
      <c r="F50" s="168">
        <f>R50</f>
        <v>0</v>
      </c>
      <c r="G50" s="168">
        <f t="shared" ref="G50:G64" si="5">ROUND(E50*F50,2)</f>
        <v>0</v>
      </c>
      <c r="H50" s="168">
        <f t="shared" si="1"/>
        <v>0</v>
      </c>
      <c r="I50" s="34"/>
      <c r="J50" s="29"/>
      <c r="K50" s="39"/>
      <c r="L50" s="40"/>
      <c r="M50" s="40"/>
      <c r="N50" s="40"/>
      <c r="O50" s="174" t="str">
        <f>IFERROR(ROUND((L50-N50)/M50,2),"0")</f>
        <v>0</v>
      </c>
      <c r="P50" s="40"/>
      <c r="Q50" s="41"/>
      <c r="R50" s="174">
        <f>O50*P50*Q50</f>
        <v>0</v>
      </c>
      <c r="S50" s="175" t="str">
        <f ca="1">IF(K50=0," ",IF(K50+(M50*30.5)&lt;TODAY(),"DĖMESIO! Patikrinkite, ar nurodytas turtas dar nėra nudėvėtas, amortizuotas"," "))</f>
        <v xml:space="preserve"> </v>
      </c>
    </row>
    <row r="51" spans="1:19" ht="12.75" customHeight="1" x14ac:dyDescent="0.2">
      <c r="A51" s="30" t="s">
        <v>45</v>
      </c>
      <c r="B51" s="122" t="s">
        <v>99</v>
      </c>
      <c r="C51" s="122"/>
      <c r="D51" s="31"/>
      <c r="E51" s="173">
        <v>1</v>
      </c>
      <c r="F51" s="168">
        <f t="shared" ref="F51:F64" si="6">R51</f>
        <v>0</v>
      </c>
      <c r="G51" s="168">
        <f t="shared" si="5"/>
        <v>0</v>
      </c>
      <c r="H51" s="168">
        <f t="shared" si="1"/>
        <v>0</v>
      </c>
      <c r="I51" s="34"/>
      <c r="J51" s="29"/>
      <c r="K51" s="39"/>
      <c r="L51" s="40"/>
      <c r="M51" s="40"/>
      <c r="N51" s="40"/>
      <c r="O51" s="174" t="str">
        <f t="shared" ref="O51:O64" si="7">IFERROR(ROUND((L51-N51)/M51,2),"0")</f>
        <v>0</v>
      </c>
      <c r="P51" s="40"/>
      <c r="Q51" s="41"/>
      <c r="R51" s="174">
        <f t="shared" ref="R51:R64" si="8">O51*P51*Q51</f>
        <v>0</v>
      </c>
      <c r="S51" s="175" t="str">
        <f t="shared" ref="S51:S64" ca="1" si="9">IF(K51=0," ",IF(K51+(M51*30.5)&lt;TODAY(),"DĖMESIO! Patikrinkite, ar nurodytas turtas dar nėra nudėvėtas, amortizuotas"," "))</f>
        <v xml:space="preserve"> </v>
      </c>
    </row>
    <row r="52" spans="1:19" ht="12.75" customHeight="1" x14ac:dyDescent="0.2">
      <c r="A52" s="30" t="s">
        <v>46</v>
      </c>
      <c r="B52" s="122" t="s">
        <v>99</v>
      </c>
      <c r="C52" s="122"/>
      <c r="D52" s="31"/>
      <c r="E52" s="173">
        <v>1</v>
      </c>
      <c r="F52" s="168">
        <f t="shared" si="6"/>
        <v>0</v>
      </c>
      <c r="G52" s="168">
        <f t="shared" si="5"/>
        <v>0</v>
      </c>
      <c r="H52" s="168">
        <f t="shared" si="1"/>
        <v>0</v>
      </c>
      <c r="I52" s="34"/>
      <c r="J52" s="29"/>
      <c r="K52" s="39"/>
      <c r="L52" s="40"/>
      <c r="M52" s="40"/>
      <c r="N52" s="40"/>
      <c r="O52" s="174" t="str">
        <f t="shared" si="7"/>
        <v>0</v>
      </c>
      <c r="P52" s="40"/>
      <c r="Q52" s="41"/>
      <c r="R52" s="174">
        <f t="shared" si="8"/>
        <v>0</v>
      </c>
      <c r="S52" s="175" t="str">
        <f t="shared" ca="1" si="9"/>
        <v xml:space="preserve"> </v>
      </c>
    </row>
    <row r="53" spans="1:19" ht="12.75" customHeight="1" x14ac:dyDescent="0.2">
      <c r="A53" s="30" t="s">
        <v>47</v>
      </c>
      <c r="B53" s="122" t="s">
        <v>99</v>
      </c>
      <c r="C53" s="122"/>
      <c r="D53" s="31"/>
      <c r="E53" s="173">
        <v>1</v>
      </c>
      <c r="F53" s="168">
        <f t="shared" si="6"/>
        <v>0</v>
      </c>
      <c r="G53" s="168">
        <f t="shared" si="5"/>
        <v>0</v>
      </c>
      <c r="H53" s="168">
        <f t="shared" si="1"/>
        <v>0</v>
      </c>
      <c r="I53" s="34"/>
      <c r="J53" s="29"/>
      <c r="K53" s="39"/>
      <c r="L53" s="40"/>
      <c r="M53" s="40"/>
      <c r="N53" s="40"/>
      <c r="O53" s="174" t="str">
        <f t="shared" si="7"/>
        <v>0</v>
      </c>
      <c r="P53" s="40"/>
      <c r="Q53" s="41"/>
      <c r="R53" s="174">
        <f t="shared" si="8"/>
        <v>0</v>
      </c>
      <c r="S53" s="175" t="str">
        <f t="shared" ca="1" si="9"/>
        <v xml:space="preserve"> </v>
      </c>
    </row>
    <row r="54" spans="1:19" ht="12.75" customHeight="1" x14ac:dyDescent="0.2">
      <c r="A54" s="30" t="s">
        <v>48</v>
      </c>
      <c r="B54" s="122" t="s">
        <v>99</v>
      </c>
      <c r="C54" s="122"/>
      <c r="D54" s="31"/>
      <c r="E54" s="173">
        <v>1</v>
      </c>
      <c r="F54" s="168">
        <f t="shared" si="6"/>
        <v>0</v>
      </c>
      <c r="G54" s="168">
        <f t="shared" si="5"/>
        <v>0</v>
      </c>
      <c r="H54" s="168">
        <f t="shared" si="1"/>
        <v>0</v>
      </c>
      <c r="I54" s="34"/>
      <c r="J54" s="29"/>
      <c r="K54" s="39"/>
      <c r="L54" s="40"/>
      <c r="M54" s="40"/>
      <c r="N54" s="40"/>
      <c r="O54" s="174" t="str">
        <f t="shared" si="7"/>
        <v>0</v>
      </c>
      <c r="P54" s="40"/>
      <c r="Q54" s="41"/>
      <c r="R54" s="174">
        <f t="shared" si="8"/>
        <v>0</v>
      </c>
      <c r="S54" s="175" t="str">
        <f t="shared" ca="1" si="9"/>
        <v xml:space="preserve"> </v>
      </c>
    </row>
    <row r="55" spans="1:19" ht="12.75" customHeight="1" x14ac:dyDescent="0.2">
      <c r="A55" s="30" t="s">
        <v>49</v>
      </c>
      <c r="B55" s="122" t="s">
        <v>99</v>
      </c>
      <c r="C55" s="122"/>
      <c r="D55" s="31"/>
      <c r="E55" s="173">
        <v>1</v>
      </c>
      <c r="F55" s="168">
        <f t="shared" si="6"/>
        <v>0</v>
      </c>
      <c r="G55" s="168">
        <f t="shared" si="5"/>
        <v>0</v>
      </c>
      <c r="H55" s="168">
        <f t="shared" si="1"/>
        <v>0</v>
      </c>
      <c r="I55" s="34"/>
      <c r="J55" s="29"/>
      <c r="K55" s="39"/>
      <c r="L55" s="40"/>
      <c r="M55" s="40"/>
      <c r="N55" s="40"/>
      <c r="O55" s="174" t="str">
        <f t="shared" si="7"/>
        <v>0</v>
      </c>
      <c r="P55" s="40"/>
      <c r="Q55" s="41"/>
      <c r="R55" s="174">
        <f t="shared" si="8"/>
        <v>0</v>
      </c>
      <c r="S55" s="175" t="str">
        <f t="shared" ca="1" si="9"/>
        <v xml:space="preserve"> </v>
      </c>
    </row>
    <row r="56" spans="1:19" ht="12.75" customHeight="1" x14ac:dyDescent="0.2">
      <c r="A56" s="30" t="s">
        <v>50</v>
      </c>
      <c r="B56" s="122" t="s">
        <v>99</v>
      </c>
      <c r="C56" s="122"/>
      <c r="D56" s="31"/>
      <c r="E56" s="173">
        <v>1</v>
      </c>
      <c r="F56" s="168">
        <f t="shared" si="6"/>
        <v>0</v>
      </c>
      <c r="G56" s="168">
        <f t="shared" si="5"/>
        <v>0</v>
      </c>
      <c r="H56" s="168">
        <f t="shared" si="1"/>
        <v>0</v>
      </c>
      <c r="I56" s="34"/>
      <c r="J56" s="29"/>
      <c r="K56" s="39"/>
      <c r="L56" s="40"/>
      <c r="M56" s="40"/>
      <c r="N56" s="40"/>
      <c r="O56" s="174" t="str">
        <f t="shared" si="7"/>
        <v>0</v>
      </c>
      <c r="P56" s="40"/>
      <c r="Q56" s="41"/>
      <c r="R56" s="174">
        <f t="shared" si="8"/>
        <v>0</v>
      </c>
      <c r="S56" s="175" t="str">
        <f t="shared" ca="1" si="9"/>
        <v xml:space="preserve"> </v>
      </c>
    </row>
    <row r="57" spans="1:19" ht="12.75" customHeight="1" x14ac:dyDescent="0.2">
      <c r="A57" s="30" t="s">
        <v>51</v>
      </c>
      <c r="B57" s="122" t="s">
        <v>99</v>
      </c>
      <c r="C57" s="122"/>
      <c r="D57" s="31"/>
      <c r="E57" s="173">
        <v>1</v>
      </c>
      <c r="F57" s="168">
        <f t="shared" si="6"/>
        <v>0</v>
      </c>
      <c r="G57" s="168">
        <f t="shared" si="5"/>
        <v>0</v>
      </c>
      <c r="H57" s="168">
        <f t="shared" si="1"/>
        <v>0</v>
      </c>
      <c r="I57" s="34"/>
      <c r="J57" s="29"/>
      <c r="K57" s="39"/>
      <c r="L57" s="40"/>
      <c r="M57" s="40"/>
      <c r="N57" s="40"/>
      <c r="O57" s="174" t="str">
        <f t="shared" si="7"/>
        <v>0</v>
      </c>
      <c r="P57" s="40"/>
      <c r="Q57" s="41"/>
      <c r="R57" s="174">
        <f t="shared" si="8"/>
        <v>0</v>
      </c>
      <c r="S57" s="175" t="str">
        <f t="shared" ca="1" si="9"/>
        <v xml:space="preserve"> </v>
      </c>
    </row>
    <row r="58" spans="1:19" ht="12.75" customHeight="1" x14ac:dyDescent="0.2">
      <c r="A58" s="30" t="s">
        <v>52</v>
      </c>
      <c r="B58" s="122" t="s">
        <v>99</v>
      </c>
      <c r="C58" s="122"/>
      <c r="D58" s="31"/>
      <c r="E58" s="173">
        <v>1</v>
      </c>
      <c r="F58" s="168">
        <f t="shared" si="6"/>
        <v>0</v>
      </c>
      <c r="G58" s="168">
        <f t="shared" si="5"/>
        <v>0</v>
      </c>
      <c r="H58" s="168">
        <f t="shared" si="1"/>
        <v>0</v>
      </c>
      <c r="I58" s="34"/>
      <c r="J58" s="29"/>
      <c r="K58" s="39"/>
      <c r="L58" s="40"/>
      <c r="M58" s="40"/>
      <c r="N58" s="40"/>
      <c r="O58" s="174" t="str">
        <f t="shared" si="7"/>
        <v>0</v>
      </c>
      <c r="P58" s="40"/>
      <c r="Q58" s="41"/>
      <c r="R58" s="174">
        <f t="shared" si="8"/>
        <v>0</v>
      </c>
      <c r="S58" s="175" t="str">
        <f t="shared" ca="1" si="9"/>
        <v xml:space="preserve"> </v>
      </c>
    </row>
    <row r="59" spans="1:19" ht="12.75" customHeight="1" x14ac:dyDescent="0.2">
      <c r="A59" s="30" t="s">
        <v>53</v>
      </c>
      <c r="B59" s="122" t="s">
        <v>99</v>
      </c>
      <c r="C59" s="122"/>
      <c r="D59" s="31"/>
      <c r="E59" s="173">
        <v>1</v>
      </c>
      <c r="F59" s="168">
        <f t="shared" si="6"/>
        <v>0</v>
      </c>
      <c r="G59" s="168">
        <f t="shared" si="5"/>
        <v>0</v>
      </c>
      <c r="H59" s="168">
        <f t="shared" si="1"/>
        <v>0</v>
      </c>
      <c r="I59" s="34"/>
      <c r="J59" s="29"/>
      <c r="K59" s="39"/>
      <c r="L59" s="40"/>
      <c r="M59" s="40"/>
      <c r="N59" s="40"/>
      <c r="O59" s="174" t="str">
        <f t="shared" si="7"/>
        <v>0</v>
      </c>
      <c r="P59" s="40"/>
      <c r="Q59" s="41"/>
      <c r="R59" s="174">
        <f t="shared" si="8"/>
        <v>0</v>
      </c>
      <c r="S59" s="175" t="str">
        <f t="shared" ca="1" si="9"/>
        <v xml:space="preserve"> </v>
      </c>
    </row>
    <row r="60" spans="1:19" ht="12.75" customHeight="1" x14ac:dyDescent="0.2">
      <c r="A60" s="30" t="s">
        <v>90</v>
      </c>
      <c r="B60" s="122" t="s">
        <v>99</v>
      </c>
      <c r="C60" s="122"/>
      <c r="D60" s="31"/>
      <c r="E60" s="173">
        <v>1</v>
      </c>
      <c r="F60" s="168">
        <f t="shared" si="6"/>
        <v>0</v>
      </c>
      <c r="G60" s="168">
        <f t="shared" si="5"/>
        <v>0</v>
      </c>
      <c r="H60" s="168">
        <f t="shared" si="1"/>
        <v>0</v>
      </c>
      <c r="I60" s="34"/>
      <c r="J60" s="29"/>
      <c r="K60" s="39"/>
      <c r="L60" s="40"/>
      <c r="M60" s="40"/>
      <c r="N60" s="40"/>
      <c r="O60" s="174" t="str">
        <f t="shared" si="7"/>
        <v>0</v>
      </c>
      <c r="P60" s="40"/>
      <c r="Q60" s="41"/>
      <c r="R60" s="174">
        <f t="shared" si="8"/>
        <v>0</v>
      </c>
      <c r="S60" s="175" t="str">
        <f t="shared" ca="1" si="9"/>
        <v xml:space="preserve"> </v>
      </c>
    </row>
    <row r="61" spans="1:19" ht="12.75" customHeight="1" x14ac:dyDescent="0.2">
      <c r="A61" s="30" t="s">
        <v>91</v>
      </c>
      <c r="B61" s="122" t="s">
        <v>99</v>
      </c>
      <c r="C61" s="122"/>
      <c r="D61" s="31"/>
      <c r="E61" s="173">
        <v>1</v>
      </c>
      <c r="F61" s="168">
        <f t="shared" si="6"/>
        <v>0</v>
      </c>
      <c r="G61" s="168">
        <f t="shared" si="5"/>
        <v>0</v>
      </c>
      <c r="H61" s="168">
        <f t="shared" si="1"/>
        <v>0</v>
      </c>
      <c r="I61" s="34"/>
      <c r="J61" s="29"/>
      <c r="K61" s="39"/>
      <c r="L61" s="40"/>
      <c r="M61" s="40"/>
      <c r="N61" s="40"/>
      <c r="O61" s="174" t="str">
        <f t="shared" si="7"/>
        <v>0</v>
      </c>
      <c r="P61" s="40"/>
      <c r="Q61" s="41"/>
      <c r="R61" s="174">
        <f t="shared" si="8"/>
        <v>0</v>
      </c>
      <c r="S61" s="175" t="str">
        <f t="shared" ca="1" si="9"/>
        <v xml:space="preserve"> </v>
      </c>
    </row>
    <row r="62" spans="1:19" ht="12.75" customHeight="1" x14ac:dyDescent="0.2">
      <c r="A62" s="30" t="s">
        <v>92</v>
      </c>
      <c r="B62" s="122" t="s">
        <v>99</v>
      </c>
      <c r="C62" s="122"/>
      <c r="D62" s="31"/>
      <c r="E62" s="173">
        <v>1</v>
      </c>
      <c r="F62" s="168">
        <f t="shared" si="6"/>
        <v>0</v>
      </c>
      <c r="G62" s="168">
        <f t="shared" si="5"/>
        <v>0</v>
      </c>
      <c r="H62" s="168">
        <f t="shared" si="1"/>
        <v>0</v>
      </c>
      <c r="I62" s="34"/>
      <c r="J62" s="29"/>
      <c r="K62" s="39"/>
      <c r="L62" s="40"/>
      <c r="M62" s="40"/>
      <c r="N62" s="40"/>
      <c r="O62" s="174" t="str">
        <f t="shared" si="7"/>
        <v>0</v>
      </c>
      <c r="P62" s="40"/>
      <c r="Q62" s="41"/>
      <c r="R62" s="174">
        <f t="shared" si="8"/>
        <v>0</v>
      </c>
      <c r="S62" s="175" t="str">
        <f t="shared" ca="1" si="9"/>
        <v xml:space="preserve"> </v>
      </c>
    </row>
    <row r="63" spans="1:19" ht="12.75" customHeight="1" x14ac:dyDescent="0.2">
      <c r="A63" s="30" t="s">
        <v>93</v>
      </c>
      <c r="B63" s="122" t="s">
        <v>99</v>
      </c>
      <c r="C63" s="122"/>
      <c r="D63" s="31"/>
      <c r="E63" s="173">
        <v>1</v>
      </c>
      <c r="F63" s="168">
        <f t="shared" si="6"/>
        <v>0</v>
      </c>
      <c r="G63" s="168">
        <f t="shared" si="5"/>
        <v>0</v>
      </c>
      <c r="H63" s="168">
        <f t="shared" si="1"/>
        <v>0</v>
      </c>
      <c r="I63" s="34"/>
      <c r="J63" s="29"/>
      <c r="K63" s="39"/>
      <c r="L63" s="40"/>
      <c r="M63" s="40"/>
      <c r="N63" s="40"/>
      <c r="O63" s="174" t="str">
        <f t="shared" si="7"/>
        <v>0</v>
      </c>
      <c r="P63" s="40"/>
      <c r="Q63" s="41"/>
      <c r="R63" s="174">
        <f t="shared" si="8"/>
        <v>0</v>
      </c>
      <c r="S63" s="175" t="str">
        <f t="shared" ca="1" si="9"/>
        <v xml:space="preserve"> </v>
      </c>
    </row>
    <row r="64" spans="1:19" ht="12.75" customHeight="1" x14ac:dyDescent="0.2">
      <c r="A64" s="30" t="s">
        <v>94</v>
      </c>
      <c r="B64" s="122" t="s">
        <v>99</v>
      </c>
      <c r="C64" s="122"/>
      <c r="D64" s="31"/>
      <c r="E64" s="173">
        <v>1</v>
      </c>
      <c r="F64" s="168">
        <f t="shared" si="6"/>
        <v>0</v>
      </c>
      <c r="G64" s="168">
        <f t="shared" si="5"/>
        <v>0</v>
      </c>
      <c r="H64" s="168">
        <f t="shared" si="1"/>
        <v>0</v>
      </c>
      <c r="I64" s="34"/>
      <c r="J64" s="29"/>
      <c r="K64" s="39"/>
      <c r="L64" s="40"/>
      <c r="M64" s="40"/>
      <c r="N64" s="40"/>
      <c r="O64" s="174" t="str">
        <f t="shared" si="7"/>
        <v>0</v>
      </c>
      <c r="P64" s="40"/>
      <c r="Q64" s="41"/>
      <c r="R64" s="174">
        <f t="shared" si="8"/>
        <v>0</v>
      </c>
      <c r="S64" s="175" t="str">
        <f t="shared" ca="1" si="9"/>
        <v xml:space="preserve"> </v>
      </c>
    </row>
    <row r="65" spans="1:11" ht="39" customHeight="1" x14ac:dyDescent="0.2">
      <c r="A65" s="35" t="s">
        <v>10</v>
      </c>
      <c r="B65" s="123" t="s">
        <v>77</v>
      </c>
      <c r="C65" s="124"/>
      <c r="D65" s="124"/>
      <c r="E65" s="124"/>
      <c r="F65" s="125"/>
      <c r="G65" s="161">
        <f>SUM(G66:G115)</f>
        <v>0</v>
      </c>
      <c r="H65" s="161">
        <f>SUM(H66:H115)</f>
        <v>0</v>
      </c>
      <c r="I65" s="42"/>
      <c r="J65" s="29"/>
      <c r="K65" s="38" t="s">
        <v>142</v>
      </c>
    </row>
    <row r="66" spans="1:11" x14ac:dyDescent="0.2">
      <c r="A66" s="113" t="s">
        <v>55</v>
      </c>
      <c r="B66" s="116" t="s">
        <v>95</v>
      </c>
      <c r="C66" s="34" t="s">
        <v>96</v>
      </c>
      <c r="D66" s="176" t="s">
        <v>5</v>
      </c>
      <c r="E66" s="119"/>
      <c r="F66" s="169" t="str">
        <f>IFERROR(ROUND(AVERAGE(K66:K70),2),"0")</f>
        <v>0</v>
      </c>
      <c r="G66" s="169">
        <f>ROUND(E66*F66,2)</f>
        <v>0</v>
      </c>
      <c r="H66" s="169">
        <f>ROUND(G66*$D$7,2)</f>
        <v>0</v>
      </c>
      <c r="I66" s="110"/>
      <c r="J66" s="43"/>
      <c r="K66" s="40"/>
    </row>
    <row r="67" spans="1:11" x14ac:dyDescent="0.2">
      <c r="A67" s="114"/>
      <c r="B67" s="117"/>
      <c r="C67" s="34" t="s">
        <v>96</v>
      </c>
      <c r="D67" s="177"/>
      <c r="E67" s="120"/>
      <c r="F67" s="170"/>
      <c r="G67" s="170"/>
      <c r="H67" s="170"/>
      <c r="I67" s="111"/>
      <c r="J67" s="43"/>
      <c r="K67" s="40"/>
    </row>
    <row r="68" spans="1:11" x14ac:dyDescent="0.2">
      <c r="A68" s="114"/>
      <c r="B68" s="117"/>
      <c r="C68" s="34" t="s">
        <v>96</v>
      </c>
      <c r="D68" s="177"/>
      <c r="E68" s="120"/>
      <c r="F68" s="170"/>
      <c r="G68" s="170"/>
      <c r="H68" s="170"/>
      <c r="I68" s="111"/>
      <c r="J68" s="43"/>
      <c r="K68" s="40"/>
    </row>
    <row r="69" spans="1:11" x14ac:dyDescent="0.2">
      <c r="A69" s="114"/>
      <c r="B69" s="117"/>
      <c r="C69" s="34" t="s">
        <v>96</v>
      </c>
      <c r="D69" s="177"/>
      <c r="E69" s="120"/>
      <c r="F69" s="170"/>
      <c r="G69" s="170"/>
      <c r="H69" s="170"/>
      <c r="I69" s="111"/>
      <c r="J69" s="43"/>
      <c r="K69" s="40"/>
    </row>
    <row r="70" spans="1:11" x14ac:dyDescent="0.2">
      <c r="A70" s="115"/>
      <c r="B70" s="118"/>
      <c r="C70" s="34" t="s">
        <v>96</v>
      </c>
      <c r="D70" s="178"/>
      <c r="E70" s="121"/>
      <c r="F70" s="171"/>
      <c r="G70" s="171"/>
      <c r="H70" s="171"/>
      <c r="I70" s="112"/>
      <c r="J70" s="43"/>
      <c r="K70" s="40"/>
    </row>
    <row r="71" spans="1:11" x14ac:dyDescent="0.2">
      <c r="A71" s="113" t="s">
        <v>56</v>
      </c>
      <c r="B71" s="116" t="s">
        <v>95</v>
      </c>
      <c r="C71" s="34" t="s">
        <v>96</v>
      </c>
      <c r="D71" s="176" t="s">
        <v>5</v>
      </c>
      <c r="E71" s="119"/>
      <c r="F71" s="169" t="str">
        <f t="shared" ref="F71" si="10">IFERROR(ROUND(AVERAGE(K71:K75),2),"0")</f>
        <v>0</v>
      </c>
      <c r="G71" s="169">
        <f>ROUND(E71*F71,2)</f>
        <v>0</v>
      </c>
      <c r="H71" s="169">
        <f>ROUND(G71*$D$7,2)</f>
        <v>0</v>
      </c>
      <c r="I71" s="110"/>
      <c r="J71" s="43"/>
      <c r="K71" s="40"/>
    </row>
    <row r="72" spans="1:11" x14ac:dyDescent="0.2">
      <c r="A72" s="114"/>
      <c r="B72" s="117"/>
      <c r="C72" s="34" t="s">
        <v>96</v>
      </c>
      <c r="D72" s="177"/>
      <c r="E72" s="120"/>
      <c r="F72" s="170"/>
      <c r="G72" s="170"/>
      <c r="H72" s="170"/>
      <c r="I72" s="111"/>
      <c r="J72" s="43"/>
      <c r="K72" s="40"/>
    </row>
    <row r="73" spans="1:11" x14ac:dyDescent="0.2">
      <c r="A73" s="114"/>
      <c r="B73" s="117"/>
      <c r="C73" s="34" t="s">
        <v>96</v>
      </c>
      <c r="D73" s="177"/>
      <c r="E73" s="120"/>
      <c r="F73" s="170"/>
      <c r="G73" s="170"/>
      <c r="H73" s="170"/>
      <c r="I73" s="111"/>
      <c r="J73" s="43"/>
      <c r="K73" s="40"/>
    </row>
    <row r="74" spans="1:11" x14ac:dyDescent="0.2">
      <c r="A74" s="114"/>
      <c r="B74" s="117"/>
      <c r="C74" s="34" t="s">
        <v>96</v>
      </c>
      <c r="D74" s="177"/>
      <c r="E74" s="120"/>
      <c r="F74" s="170"/>
      <c r="G74" s="170"/>
      <c r="H74" s="170"/>
      <c r="I74" s="111"/>
      <c r="J74" s="43"/>
      <c r="K74" s="40"/>
    </row>
    <row r="75" spans="1:11" x14ac:dyDescent="0.2">
      <c r="A75" s="115"/>
      <c r="B75" s="118"/>
      <c r="C75" s="34" t="s">
        <v>96</v>
      </c>
      <c r="D75" s="178"/>
      <c r="E75" s="121"/>
      <c r="F75" s="171"/>
      <c r="G75" s="171"/>
      <c r="H75" s="171"/>
      <c r="I75" s="112"/>
      <c r="J75" s="43"/>
      <c r="K75" s="40"/>
    </row>
    <row r="76" spans="1:11" x14ac:dyDescent="0.2">
      <c r="A76" s="113" t="s">
        <v>57</v>
      </c>
      <c r="B76" s="116" t="s">
        <v>95</v>
      </c>
      <c r="C76" s="34" t="s">
        <v>96</v>
      </c>
      <c r="D76" s="176" t="s">
        <v>5</v>
      </c>
      <c r="E76" s="119"/>
      <c r="F76" s="169" t="str">
        <f t="shared" ref="F76" si="11">IFERROR(ROUND(AVERAGE(K76:K80),2),"0")</f>
        <v>0</v>
      </c>
      <c r="G76" s="169">
        <f>ROUND(E76*F76,2)</f>
        <v>0</v>
      </c>
      <c r="H76" s="169">
        <f>ROUND(G76*$D$7,2)</f>
        <v>0</v>
      </c>
      <c r="I76" s="110"/>
      <c r="J76" s="43"/>
      <c r="K76" s="40"/>
    </row>
    <row r="77" spans="1:11" x14ac:dyDescent="0.2">
      <c r="A77" s="114"/>
      <c r="B77" s="117"/>
      <c r="C77" s="34" t="s">
        <v>96</v>
      </c>
      <c r="D77" s="177"/>
      <c r="E77" s="120"/>
      <c r="F77" s="170"/>
      <c r="G77" s="170"/>
      <c r="H77" s="170"/>
      <c r="I77" s="111"/>
      <c r="J77" s="43"/>
      <c r="K77" s="40"/>
    </row>
    <row r="78" spans="1:11" x14ac:dyDescent="0.2">
      <c r="A78" s="114"/>
      <c r="B78" s="117"/>
      <c r="C78" s="34" t="s">
        <v>96</v>
      </c>
      <c r="D78" s="177"/>
      <c r="E78" s="120"/>
      <c r="F78" s="170"/>
      <c r="G78" s="170"/>
      <c r="H78" s="170"/>
      <c r="I78" s="111"/>
      <c r="J78" s="43"/>
      <c r="K78" s="40"/>
    </row>
    <row r="79" spans="1:11" x14ac:dyDescent="0.2">
      <c r="A79" s="114"/>
      <c r="B79" s="117"/>
      <c r="C79" s="34" t="s">
        <v>96</v>
      </c>
      <c r="D79" s="177"/>
      <c r="E79" s="120"/>
      <c r="F79" s="170"/>
      <c r="G79" s="170"/>
      <c r="H79" s="170"/>
      <c r="I79" s="111"/>
      <c r="J79" s="43"/>
      <c r="K79" s="40"/>
    </row>
    <row r="80" spans="1:11" x14ac:dyDescent="0.2">
      <c r="A80" s="115"/>
      <c r="B80" s="118"/>
      <c r="C80" s="34" t="s">
        <v>96</v>
      </c>
      <c r="D80" s="178"/>
      <c r="E80" s="121"/>
      <c r="F80" s="171"/>
      <c r="G80" s="171"/>
      <c r="H80" s="171"/>
      <c r="I80" s="112"/>
      <c r="J80" s="43"/>
      <c r="K80" s="40"/>
    </row>
    <row r="81" spans="1:11" x14ac:dyDescent="0.2">
      <c r="A81" s="113" t="s">
        <v>58</v>
      </c>
      <c r="B81" s="116" t="s">
        <v>95</v>
      </c>
      <c r="C81" s="34" t="s">
        <v>96</v>
      </c>
      <c r="D81" s="176" t="s">
        <v>5</v>
      </c>
      <c r="E81" s="119"/>
      <c r="F81" s="169" t="str">
        <f t="shared" ref="F81" si="12">IFERROR(ROUND(AVERAGE(K81:K85),2),"0")</f>
        <v>0</v>
      </c>
      <c r="G81" s="169">
        <f>ROUND(E81*F81,2)</f>
        <v>0</v>
      </c>
      <c r="H81" s="169">
        <f>ROUND(G81*$D$7,2)</f>
        <v>0</v>
      </c>
      <c r="I81" s="110"/>
      <c r="J81" s="43"/>
      <c r="K81" s="40"/>
    </row>
    <row r="82" spans="1:11" x14ac:dyDescent="0.2">
      <c r="A82" s="114"/>
      <c r="B82" s="117"/>
      <c r="C82" s="34" t="s">
        <v>96</v>
      </c>
      <c r="D82" s="177"/>
      <c r="E82" s="120"/>
      <c r="F82" s="170"/>
      <c r="G82" s="170"/>
      <c r="H82" s="170"/>
      <c r="I82" s="111"/>
      <c r="J82" s="43"/>
      <c r="K82" s="40"/>
    </row>
    <row r="83" spans="1:11" x14ac:dyDescent="0.2">
      <c r="A83" s="114"/>
      <c r="B83" s="117"/>
      <c r="C83" s="34" t="s">
        <v>96</v>
      </c>
      <c r="D83" s="177"/>
      <c r="E83" s="120"/>
      <c r="F83" s="170"/>
      <c r="G83" s="170"/>
      <c r="H83" s="170"/>
      <c r="I83" s="111"/>
      <c r="J83" s="43"/>
      <c r="K83" s="40"/>
    </row>
    <row r="84" spans="1:11" x14ac:dyDescent="0.2">
      <c r="A84" s="114"/>
      <c r="B84" s="117"/>
      <c r="C84" s="34" t="s">
        <v>96</v>
      </c>
      <c r="D84" s="177"/>
      <c r="E84" s="120"/>
      <c r="F84" s="170"/>
      <c r="G84" s="170"/>
      <c r="H84" s="170"/>
      <c r="I84" s="111"/>
      <c r="J84" s="43"/>
      <c r="K84" s="40"/>
    </row>
    <row r="85" spans="1:11" x14ac:dyDescent="0.2">
      <c r="A85" s="115"/>
      <c r="B85" s="118"/>
      <c r="C85" s="34" t="s">
        <v>96</v>
      </c>
      <c r="D85" s="178"/>
      <c r="E85" s="121"/>
      <c r="F85" s="171"/>
      <c r="G85" s="171"/>
      <c r="H85" s="171"/>
      <c r="I85" s="112"/>
      <c r="J85" s="43"/>
      <c r="K85" s="40"/>
    </row>
    <row r="86" spans="1:11" x14ac:dyDescent="0.2">
      <c r="A86" s="113" t="s">
        <v>59</v>
      </c>
      <c r="B86" s="116" t="s">
        <v>95</v>
      </c>
      <c r="C86" s="34" t="s">
        <v>96</v>
      </c>
      <c r="D86" s="176" t="s">
        <v>5</v>
      </c>
      <c r="E86" s="119"/>
      <c r="F86" s="169" t="str">
        <f t="shared" ref="F86" si="13">IFERROR(ROUND(AVERAGE(K86:K90),2),"0")</f>
        <v>0</v>
      </c>
      <c r="G86" s="169">
        <f>ROUND(E86*F86,2)</f>
        <v>0</v>
      </c>
      <c r="H86" s="169">
        <f>ROUND(G86*$D$7,2)</f>
        <v>0</v>
      </c>
      <c r="I86" s="110"/>
      <c r="J86" s="43"/>
      <c r="K86" s="40"/>
    </row>
    <row r="87" spans="1:11" x14ac:dyDescent="0.2">
      <c r="A87" s="114"/>
      <c r="B87" s="117"/>
      <c r="C87" s="34" t="s">
        <v>96</v>
      </c>
      <c r="D87" s="177"/>
      <c r="E87" s="120"/>
      <c r="F87" s="170"/>
      <c r="G87" s="170"/>
      <c r="H87" s="170"/>
      <c r="I87" s="111"/>
      <c r="J87" s="43"/>
      <c r="K87" s="40"/>
    </row>
    <row r="88" spans="1:11" x14ac:dyDescent="0.2">
      <c r="A88" s="114"/>
      <c r="B88" s="117"/>
      <c r="C88" s="34" t="s">
        <v>96</v>
      </c>
      <c r="D88" s="177"/>
      <c r="E88" s="120"/>
      <c r="F88" s="170"/>
      <c r="G88" s="170"/>
      <c r="H88" s="170"/>
      <c r="I88" s="111"/>
      <c r="J88" s="43"/>
      <c r="K88" s="40"/>
    </row>
    <row r="89" spans="1:11" x14ac:dyDescent="0.2">
      <c r="A89" s="114"/>
      <c r="B89" s="117"/>
      <c r="C89" s="34" t="s">
        <v>96</v>
      </c>
      <c r="D89" s="177"/>
      <c r="E89" s="120"/>
      <c r="F89" s="170"/>
      <c r="G89" s="170"/>
      <c r="H89" s="170"/>
      <c r="I89" s="111"/>
      <c r="J89" s="43"/>
      <c r="K89" s="40"/>
    </row>
    <row r="90" spans="1:11" x14ac:dyDescent="0.2">
      <c r="A90" s="115"/>
      <c r="B90" s="118"/>
      <c r="C90" s="34" t="s">
        <v>96</v>
      </c>
      <c r="D90" s="178"/>
      <c r="E90" s="121"/>
      <c r="F90" s="171"/>
      <c r="G90" s="171"/>
      <c r="H90" s="171"/>
      <c r="I90" s="112"/>
      <c r="J90" s="43"/>
      <c r="K90" s="40"/>
    </row>
    <row r="91" spans="1:11" x14ac:dyDescent="0.2">
      <c r="A91" s="113" t="s">
        <v>60</v>
      </c>
      <c r="B91" s="116" t="s">
        <v>95</v>
      </c>
      <c r="C91" s="34" t="s">
        <v>96</v>
      </c>
      <c r="D91" s="176" t="s">
        <v>5</v>
      </c>
      <c r="E91" s="119"/>
      <c r="F91" s="169" t="str">
        <f t="shared" ref="F91" si="14">IFERROR(ROUND(AVERAGE(K91:K95),2),"0")</f>
        <v>0</v>
      </c>
      <c r="G91" s="169">
        <f>ROUND(E91*F91,2)</f>
        <v>0</v>
      </c>
      <c r="H91" s="169">
        <f>ROUND(G91*$D$7,2)</f>
        <v>0</v>
      </c>
      <c r="I91" s="110"/>
      <c r="J91" s="43"/>
      <c r="K91" s="40"/>
    </row>
    <row r="92" spans="1:11" x14ac:dyDescent="0.2">
      <c r="A92" s="114"/>
      <c r="B92" s="117"/>
      <c r="C92" s="34" t="s">
        <v>96</v>
      </c>
      <c r="D92" s="177"/>
      <c r="E92" s="120"/>
      <c r="F92" s="170"/>
      <c r="G92" s="170"/>
      <c r="H92" s="170"/>
      <c r="I92" s="111"/>
      <c r="J92" s="43"/>
      <c r="K92" s="40"/>
    </row>
    <row r="93" spans="1:11" x14ac:dyDescent="0.2">
      <c r="A93" s="114"/>
      <c r="B93" s="117"/>
      <c r="C93" s="34" t="s">
        <v>96</v>
      </c>
      <c r="D93" s="177"/>
      <c r="E93" s="120"/>
      <c r="F93" s="170"/>
      <c r="G93" s="170"/>
      <c r="H93" s="170"/>
      <c r="I93" s="111"/>
      <c r="J93" s="43"/>
      <c r="K93" s="40"/>
    </row>
    <row r="94" spans="1:11" x14ac:dyDescent="0.2">
      <c r="A94" s="114"/>
      <c r="B94" s="117"/>
      <c r="C94" s="34" t="s">
        <v>96</v>
      </c>
      <c r="D94" s="177"/>
      <c r="E94" s="120"/>
      <c r="F94" s="170"/>
      <c r="G94" s="170"/>
      <c r="H94" s="170"/>
      <c r="I94" s="111"/>
      <c r="J94" s="43"/>
      <c r="K94" s="40"/>
    </row>
    <row r="95" spans="1:11" x14ac:dyDescent="0.2">
      <c r="A95" s="115"/>
      <c r="B95" s="118"/>
      <c r="C95" s="34" t="s">
        <v>96</v>
      </c>
      <c r="D95" s="178"/>
      <c r="E95" s="121"/>
      <c r="F95" s="171"/>
      <c r="G95" s="171"/>
      <c r="H95" s="171"/>
      <c r="I95" s="112"/>
      <c r="J95" s="43"/>
      <c r="K95" s="40"/>
    </row>
    <row r="96" spans="1:11" x14ac:dyDescent="0.2">
      <c r="A96" s="113" t="s">
        <v>61</v>
      </c>
      <c r="B96" s="116" t="s">
        <v>95</v>
      </c>
      <c r="C96" s="34" t="s">
        <v>96</v>
      </c>
      <c r="D96" s="176" t="s">
        <v>5</v>
      </c>
      <c r="E96" s="119"/>
      <c r="F96" s="169" t="str">
        <f t="shared" ref="F96" si="15">IFERROR(ROUND(AVERAGE(K96:K100),2),"0")</f>
        <v>0</v>
      </c>
      <c r="G96" s="169">
        <f>ROUND(E96*F96,2)</f>
        <v>0</v>
      </c>
      <c r="H96" s="169">
        <f>ROUND(G96*$D$7,2)</f>
        <v>0</v>
      </c>
      <c r="I96" s="110"/>
      <c r="J96" s="43"/>
      <c r="K96" s="40"/>
    </row>
    <row r="97" spans="1:11" x14ac:dyDescent="0.2">
      <c r="A97" s="114"/>
      <c r="B97" s="117"/>
      <c r="C97" s="34" t="s">
        <v>96</v>
      </c>
      <c r="D97" s="177"/>
      <c r="E97" s="120"/>
      <c r="F97" s="170"/>
      <c r="G97" s="170"/>
      <c r="H97" s="170"/>
      <c r="I97" s="111"/>
      <c r="J97" s="43"/>
      <c r="K97" s="40"/>
    </row>
    <row r="98" spans="1:11" x14ac:dyDescent="0.2">
      <c r="A98" s="114"/>
      <c r="B98" s="117"/>
      <c r="C98" s="34" t="s">
        <v>96</v>
      </c>
      <c r="D98" s="177"/>
      <c r="E98" s="120"/>
      <c r="F98" s="170"/>
      <c r="G98" s="170"/>
      <c r="H98" s="170"/>
      <c r="I98" s="111"/>
      <c r="J98" s="43"/>
      <c r="K98" s="40"/>
    </row>
    <row r="99" spans="1:11" x14ac:dyDescent="0.2">
      <c r="A99" s="114"/>
      <c r="B99" s="117"/>
      <c r="C99" s="34" t="s">
        <v>96</v>
      </c>
      <c r="D99" s="177"/>
      <c r="E99" s="120"/>
      <c r="F99" s="170"/>
      <c r="G99" s="170"/>
      <c r="H99" s="170"/>
      <c r="I99" s="111"/>
      <c r="J99" s="43"/>
      <c r="K99" s="40"/>
    </row>
    <row r="100" spans="1:11" x14ac:dyDescent="0.2">
      <c r="A100" s="115"/>
      <c r="B100" s="118"/>
      <c r="C100" s="34" t="s">
        <v>96</v>
      </c>
      <c r="D100" s="178"/>
      <c r="E100" s="121"/>
      <c r="F100" s="171"/>
      <c r="G100" s="171"/>
      <c r="H100" s="171"/>
      <c r="I100" s="112"/>
      <c r="J100" s="43"/>
      <c r="K100" s="40"/>
    </row>
    <row r="101" spans="1:11" x14ac:dyDescent="0.2">
      <c r="A101" s="113" t="s">
        <v>62</v>
      </c>
      <c r="B101" s="116" t="s">
        <v>95</v>
      </c>
      <c r="C101" s="34" t="s">
        <v>96</v>
      </c>
      <c r="D101" s="176" t="s">
        <v>5</v>
      </c>
      <c r="E101" s="119"/>
      <c r="F101" s="169" t="str">
        <f t="shared" ref="F101" si="16">IFERROR(ROUND(AVERAGE(K101:K105),2),"0")</f>
        <v>0</v>
      </c>
      <c r="G101" s="169">
        <f>ROUND(E101*F101,2)</f>
        <v>0</v>
      </c>
      <c r="H101" s="169">
        <f>ROUND(G101*$D$7,2)</f>
        <v>0</v>
      </c>
      <c r="I101" s="110"/>
      <c r="J101" s="43"/>
      <c r="K101" s="40"/>
    </row>
    <row r="102" spans="1:11" x14ac:dyDescent="0.2">
      <c r="A102" s="114"/>
      <c r="B102" s="117"/>
      <c r="C102" s="34" t="s">
        <v>96</v>
      </c>
      <c r="D102" s="177"/>
      <c r="E102" s="120"/>
      <c r="F102" s="170"/>
      <c r="G102" s="170"/>
      <c r="H102" s="170"/>
      <c r="I102" s="111"/>
      <c r="J102" s="43"/>
      <c r="K102" s="40"/>
    </row>
    <row r="103" spans="1:11" x14ac:dyDescent="0.2">
      <c r="A103" s="114"/>
      <c r="B103" s="117"/>
      <c r="C103" s="34" t="s">
        <v>96</v>
      </c>
      <c r="D103" s="177"/>
      <c r="E103" s="120"/>
      <c r="F103" s="170"/>
      <c r="G103" s="170"/>
      <c r="H103" s="170"/>
      <c r="I103" s="111"/>
      <c r="J103" s="43"/>
      <c r="K103" s="40"/>
    </row>
    <row r="104" spans="1:11" x14ac:dyDescent="0.2">
      <c r="A104" s="114"/>
      <c r="B104" s="117"/>
      <c r="C104" s="34" t="s">
        <v>96</v>
      </c>
      <c r="D104" s="177"/>
      <c r="E104" s="120"/>
      <c r="F104" s="170"/>
      <c r="G104" s="170"/>
      <c r="H104" s="170"/>
      <c r="I104" s="111"/>
      <c r="J104" s="43"/>
      <c r="K104" s="40"/>
    </row>
    <row r="105" spans="1:11" x14ac:dyDescent="0.2">
      <c r="A105" s="115"/>
      <c r="B105" s="118"/>
      <c r="C105" s="34" t="s">
        <v>96</v>
      </c>
      <c r="D105" s="178"/>
      <c r="E105" s="121"/>
      <c r="F105" s="171"/>
      <c r="G105" s="171"/>
      <c r="H105" s="171"/>
      <c r="I105" s="112"/>
      <c r="J105" s="43"/>
      <c r="K105" s="40"/>
    </row>
    <row r="106" spans="1:11" x14ac:dyDescent="0.2">
      <c r="A106" s="113" t="s">
        <v>63</v>
      </c>
      <c r="B106" s="116" t="s">
        <v>95</v>
      </c>
      <c r="C106" s="34" t="s">
        <v>96</v>
      </c>
      <c r="D106" s="176" t="s">
        <v>5</v>
      </c>
      <c r="E106" s="119"/>
      <c r="F106" s="169" t="str">
        <f t="shared" ref="F106" si="17">IFERROR(ROUND(AVERAGE(K106:K110),2),"0")</f>
        <v>0</v>
      </c>
      <c r="G106" s="169">
        <f>ROUND(E106*F106,2)</f>
        <v>0</v>
      </c>
      <c r="H106" s="169">
        <f>ROUND(G106*$D$7,2)</f>
        <v>0</v>
      </c>
      <c r="I106" s="110"/>
      <c r="J106" s="43"/>
      <c r="K106" s="40"/>
    </row>
    <row r="107" spans="1:11" x14ac:dyDescent="0.2">
      <c r="A107" s="114"/>
      <c r="B107" s="117"/>
      <c r="C107" s="34" t="s">
        <v>96</v>
      </c>
      <c r="D107" s="177"/>
      <c r="E107" s="120"/>
      <c r="F107" s="170"/>
      <c r="G107" s="170"/>
      <c r="H107" s="170"/>
      <c r="I107" s="111"/>
      <c r="J107" s="43"/>
      <c r="K107" s="40"/>
    </row>
    <row r="108" spans="1:11" x14ac:dyDescent="0.2">
      <c r="A108" s="114"/>
      <c r="B108" s="117"/>
      <c r="C108" s="34" t="s">
        <v>96</v>
      </c>
      <c r="D108" s="177"/>
      <c r="E108" s="120"/>
      <c r="F108" s="170"/>
      <c r="G108" s="170"/>
      <c r="H108" s="170"/>
      <c r="I108" s="111"/>
      <c r="J108" s="43"/>
      <c r="K108" s="40"/>
    </row>
    <row r="109" spans="1:11" x14ac:dyDescent="0.2">
      <c r="A109" s="114"/>
      <c r="B109" s="117"/>
      <c r="C109" s="34" t="s">
        <v>96</v>
      </c>
      <c r="D109" s="177"/>
      <c r="E109" s="120"/>
      <c r="F109" s="170"/>
      <c r="G109" s="170"/>
      <c r="H109" s="170"/>
      <c r="I109" s="111"/>
      <c r="J109" s="43"/>
      <c r="K109" s="40"/>
    </row>
    <row r="110" spans="1:11" x14ac:dyDescent="0.2">
      <c r="A110" s="115"/>
      <c r="B110" s="118"/>
      <c r="C110" s="34" t="s">
        <v>96</v>
      </c>
      <c r="D110" s="178"/>
      <c r="E110" s="121"/>
      <c r="F110" s="171"/>
      <c r="G110" s="171"/>
      <c r="H110" s="171"/>
      <c r="I110" s="112"/>
      <c r="J110" s="43"/>
      <c r="K110" s="40"/>
    </row>
    <row r="111" spans="1:11" x14ac:dyDescent="0.2">
      <c r="A111" s="113" t="s">
        <v>64</v>
      </c>
      <c r="B111" s="116" t="s">
        <v>95</v>
      </c>
      <c r="C111" s="34" t="s">
        <v>96</v>
      </c>
      <c r="D111" s="176" t="s">
        <v>5</v>
      </c>
      <c r="E111" s="119"/>
      <c r="F111" s="169" t="str">
        <f t="shared" ref="F111" si="18">IFERROR(ROUND(AVERAGE(K111:K115),2),"0")</f>
        <v>0</v>
      </c>
      <c r="G111" s="169">
        <f>ROUND(E111*F111,2)</f>
        <v>0</v>
      </c>
      <c r="H111" s="169">
        <f>ROUND(G111*$D$7,2)</f>
        <v>0</v>
      </c>
      <c r="I111" s="110"/>
      <c r="J111" s="43"/>
      <c r="K111" s="40"/>
    </row>
    <row r="112" spans="1:11" x14ac:dyDescent="0.2">
      <c r="A112" s="114"/>
      <c r="B112" s="117"/>
      <c r="C112" s="34" t="s">
        <v>96</v>
      </c>
      <c r="D112" s="177"/>
      <c r="E112" s="120"/>
      <c r="F112" s="170"/>
      <c r="G112" s="170"/>
      <c r="H112" s="170"/>
      <c r="I112" s="111"/>
      <c r="J112" s="43"/>
      <c r="K112" s="40"/>
    </row>
    <row r="113" spans="1:11" x14ac:dyDescent="0.2">
      <c r="A113" s="114"/>
      <c r="B113" s="117"/>
      <c r="C113" s="34" t="s">
        <v>96</v>
      </c>
      <c r="D113" s="177"/>
      <c r="E113" s="120"/>
      <c r="F113" s="170"/>
      <c r="G113" s="170"/>
      <c r="H113" s="170"/>
      <c r="I113" s="111"/>
      <c r="J113" s="43"/>
      <c r="K113" s="40"/>
    </row>
    <row r="114" spans="1:11" x14ac:dyDescent="0.2">
      <c r="A114" s="114"/>
      <c r="B114" s="117"/>
      <c r="C114" s="34" t="s">
        <v>96</v>
      </c>
      <c r="D114" s="177"/>
      <c r="E114" s="120"/>
      <c r="F114" s="170"/>
      <c r="G114" s="170"/>
      <c r="H114" s="170"/>
      <c r="I114" s="111"/>
      <c r="J114" s="43"/>
      <c r="K114" s="40"/>
    </row>
    <row r="115" spans="1:11" x14ac:dyDescent="0.2">
      <c r="A115" s="115"/>
      <c r="B115" s="118"/>
      <c r="C115" s="34" t="s">
        <v>96</v>
      </c>
      <c r="D115" s="178"/>
      <c r="E115" s="121"/>
      <c r="F115" s="171"/>
      <c r="G115" s="171"/>
      <c r="H115" s="171"/>
      <c r="I115" s="112"/>
      <c r="J115" s="43"/>
      <c r="K115" s="40"/>
    </row>
    <row r="116" spans="1:11" ht="12.75" customHeight="1" x14ac:dyDescent="0.2">
      <c r="A116" s="35" t="s">
        <v>65</v>
      </c>
      <c r="B116" s="123" t="s">
        <v>78</v>
      </c>
      <c r="C116" s="124"/>
      <c r="D116" s="124"/>
      <c r="E116" s="124"/>
      <c r="F116" s="125"/>
      <c r="G116" s="161">
        <f>SUM(G117,G124,G131,G138,G145,G152,G159,G166,G173,G180)</f>
        <v>0</v>
      </c>
      <c r="H116" s="161">
        <f>SUM(H117,H124,H131,H138,H145,H152,H159,H166,H173,H180)</f>
        <v>0</v>
      </c>
      <c r="I116" s="42"/>
      <c r="J116" s="29"/>
    </row>
    <row r="117" spans="1:11" ht="12.75" customHeight="1" x14ac:dyDescent="0.2">
      <c r="A117" s="107" t="s">
        <v>66</v>
      </c>
      <c r="B117" s="104" t="s">
        <v>119</v>
      </c>
      <c r="C117" s="179" t="s">
        <v>120</v>
      </c>
      <c r="D117" s="181"/>
      <c r="E117" s="182"/>
      <c r="F117" s="174"/>
      <c r="G117" s="172">
        <f>SUM(G118:G123)</f>
        <v>0</v>
      </c>
      <c r="H117" s="172">
        <f>ROUND(G117*$D$7,2)</f>
        <v>0</v>
      </c>
      <c r="I117" s="104"/>
    </row>
    <row r="118" spans="1:11" x14ac:dyDescent="0.2">
      <c r="A118" s="108"/>
      <c r="B118" s="105"/>
      <c r="C118" s="180" t="s">
        <v>121</v>
      </c>
      <c r="D118" s="44"/>
      <c r="E118" s="45"/>
      <c r="F118" s="40"/>
      <c r="G118" s="174">
        <f t="shared" ref="G118:G123" si="19">ROUND(E118*F118,2)</f>
        <v>0</v>
      </c>
      <c r="H118" s="46"/>
      <c r="I118" s="105"/>
    </row>
    <row r="119" spans="1:11" ht="13.5" customHeight="1" x14ac:dyDescent="0.2">
      <c r="A119" s="108"/>
      <c r="B119" s="105"/>
      <c r="C119" s="180" t="s">
        <v>122</v>
      </c>
      <c r="D119" s="44"/>
      <c r="E119" s="45"/>
      <c r="F119" s="40"/>
      <c r="G119" s="174">
        <f t="shared" si="19"/>
        <v>0</v>
      </c>
      <c r="H119" s="46"/>
      <c r="I119" s="105"/>
    </row>
    <row r="120" spans="1:11" x14ac:dyDescent="0.2">
      <c r="A120" s="108"/>
      <c r="B120" s="105"/>
      <c r="C120" s="180" t="s">
        <v>123</v>
      </c>
      <c r="D120" s="44"/>
      <c r="E120" s="45"/>
      <c r="F120" s="40"/>
      <c r="G120" s="174">
        <f t="shared" si="19"/>
        <v>0</v>
      </c>
      <c r="H120" s="46"/>
      <c r="I120" s="105"/>
    </row>
    <row r="121" spans="1:11" x14ac:dyDescent="0.2">
      <c r="A121" s="108"/>
      <c r="B121" s="105"/>
      <c r="C121" s="180" t="s">
        <v>124</v>
      </c>
      <c r="D121" s="44"/>
      <c r="E121" s="45"/>
      <c r="F121" s="40"/>
      <c r="G121" s="174">
        <f t="shared" si="19"/>
        <v>0</v>
      </c>
      <c r="H121" s="46"/>
      <c r="I121" s="105"/>
    </row>
    <row r="122" spans="1:11" x14ac:dyDescent="0.2">
      <c r="A122" s="108"/>
      <c r="B122" s="105"/>
      <c r="C122" s="46" t="s">
        <v>125</v>
      </c>
      <c r="D122" s="44"/>
      <c r="E122" s="45"/>
      <c r="F122" s="40"/>
      <c r="G122" s="174">
        <f t="shared" si="19"/>
        <v>0</v>
      </c>
      <c r="H122" s="46"/>
      <c r="I122" s="105"/>
    </row>
    <row r="123" spans="1:11" x14ac:dyDescent="0.2">
      <c r="A123" s="109"/>
      <c r="B123" s="106"/>
      <c r="C123" s="46" t="s">
        <v>125</v>
      </c>
      <c r="D123" s="44"/>
      <c r="E123" s="45"/>
      <c r="F123" s="40"/>
      <c r="G123" s="174">
        <f t="shared" si="19"/>
        <v>0</v>
      </c>
      <c r="H123" s="46"/>
      <c r="I123" s="106"/>
    </row>
    <row r="124" spans="1:11" ht="12.75" customHeight="1" x14ac:dyDescent="0.2">
      <c r="A124" s="107" t="s">
        <v>67</v>
      </c>
      <c r="B124" s="104" t="s">
        <v>119</v>
      </c>
      <c r="C124" s="179" t="s">
        <v>120</v>
      </c>
      <c r="D124" s="181"/>
      <c r="E124" s="182"/>
      <c r="F124" s="174"/>
      <c r="G124" s="172">
        <f>SUM(G125:G130)</f>
        <v>0</v>
      </c>
      <c r="H124" s="172">
        <f>ROUND(G124*$D$7,2)</f>
        <v>0</v>
      </c>
      <c r="I124" s="104"/>
    </row>
    <row r="125" spans="1:11" x14ac:dyDescent="0.2">
      <c r="A125" s="108"/>
      <c r="B125" s="105"/>
      <c r="C125" s="180" t="s">
        <v>121</v>
      </c>
      <c r="D125" s="44"/>
      <c r="E125" s="45"/>
      <c r="F125" s="40"/>
      <c r="G125" s="174">
        <f t="shared" ref="G125:G130" si="20">ROUND(E125*F125,2)</f>
        <v>0</v>
      </c>
      <c r="H125" s="46"/>
      <c r="I125" s="105"/>
    </row>
    <row r="126" spans="1:11" x14ac:dyDescent="0.2">
      <c r="A126" s="108"/>
      <c r="B126" s="105"/>
      <c r="C126" s="180" t="s">
        <v>122</v>
      </c>
      <c r="D126" s="44"/>
      <c r="E126" s="45"/>
      <c r="F126" s="40"/>
      <c r="G126" s="174">
        <f t="shared" si="20"/>
        <v>0</v>
      </c>
      <c r="H126" s="46"/>
      <c r="I126" s="105"/>
    </row>
    <row r="127" spans="1:11" x14ac:dyDescent="0.2">
      <c r="A127" s="108"/>
      <c r="B127" s="105"/>
      <c r="C127" s="180" t="s">
        <v>123</v>
      </c>
      <c r="D127" s="44"/>
      <c r="E127" s="45"/>
      <c r="F127" s="40"/>
      <c r="G127" s="174">
        <f t="shared" si="20"/>
        <v>0</v>
      </c>
      <c r="H127" s="46"/>
      <c r="I127" s="105"/>
    </row>
    <row r="128" spans="1:11" x14ac:dyDescent="0.2">
      <c r="A128" s="108"/>
      <c r="B128" s="105"/>
      <c r="C128" s="180" t="s">
        <v>124</v>
      </c>
      <c r="D128" s="44"/>
      <c r="E128" s="45"/>
      <c r="F128" s="40"/>
      <c r="G128" s="174">
        <f t="shared" si="20"/>
        <v>0</v>
      </c>
      <c r="H128" s="46"/>
      <c r="I128" s="105"/>
    </row>
    <row r="129" spans="1:9" x14ac:dyDescent="0.2">
      <c r="A129" s="108"/>
      <c r="B129" s="105"/>
      <c r="C129" s="46" t="s">
        <v>125</v>
      </c>
      <c r="D129" s="44"/>
      <c r="E129" s="45"/>
      <c r="F129" s="40"/>
      <c r="G129" s="174">
        <f t="shared" si="20"/>
        <v>0</v>
      </c>
      <c r="H129" s="46"/>
      <c r="I129" s="105"/>
    </row>
    <row r="130" spans="1:9" x14ac:dyDescent="0.2">
      <c r="A130" s="109"/>
      <c r="B130" s="106"/>
      <c r="C130" s="46" t="s">
        <v>125</v>
      </c>
      <c r="D130" s="44"/>
      <c r="E130" s="45"/>
      <c r="F130" s="40"/>
      <c r="G130" s="174">
        <f t="shared" si="20"/>
        <v>0</v>
      </c>
      <c r="H130" s="46"/>
      <c r="I130" s="106"/>
    </row>
    <row r="131" spans="1:9" ht="12.75" customHeight="1" x14ac:dyDescent="0.2">
      <c r="A131" s="107" t="s">
        <v>68</v>
      </c>
      <c r="B131" s="104" t="s">
        <v>119</v>
      </c>
      <c r="C131" s="179" t="s">
        <v>120</v>
      </c>
      <c r="D131" s="181"/>
      <c r="E131" s="182"/>
      <c r="F131" s="174"/>
      <c r="G131" s="172">
        <f>SUM(G132:G137)</f>
        <v>0</v>
      </c>
      <c r="H131" s="172">
        <f>ROUND(G131*$D$7,2)</f>
        <v>0</v>
      </c>
      <c r="I131" s="104"/>
    </row>
    <row r="132" spans="1:9" x14ac:dyDescent="0.2">
      <c r="A132" s="108"/>
      <c r="B132" s="105"/>
      <c r="C132" s="180" t="s">
        <v>121</v>
      </c>
      <c r="D132" s="44"/>
      <c r="E132" s="45"/>
      <c r="F132" s="40"/>
      <c r="G132" s="174">
        <f t="shared" ref="G132:G137" si="21">ROUND(E132*F132,2)</f>
        <v>0</v>
      </c>
      <c r="H132" s="46"/>
      <c r="I132" s="105"/>
    </row>
    <row r="133" spans="1:9" x14ac:dyDescent="0.2">
      <c r="A133" s="108"/>
      <c r="B133" s="105"/>
      <c r="C133" s="180" t="s">
        <v>122</v>
      </c>
      <c r="D133" s="44"/>
      <c r="E133" s="45"/>
      <c r="F133" s="40"/>
      <c r="G133" s="174">
        <f t="shared" si="21"/>
        <v>0</v>
      </c>
      <c r="H133" s="46"/>
      <c r="I133" s="105"/>
    </row>
    <row r="134" spans="1:9" x14ac:dyDescent="0.2">
      <c r="A134" s="108"/>
      <c r="B134" s="105"/>
      <c r="C134" s="180" t="s">
        <v>123</v>
      </c>
      <c r="D134" s="44"/>
      <c r="E134" s="45"/>
      <c r="F134" s="40"/>
      <c r="G134" s="174">
        <f t="shared" si="21"/>
        <v>0</v>
      </c>
      <c r="H134" s="46"/>
      <c r="I134" s="105"/>
    </row>
    <row r="135" spans="1:9" x14ac:dyDescent="0.2">
      <c r="A135" s="108"/>
      <c r="B135" s="105"/>
      <c r="C135" s="180" t="s">
        <v>124</v>
      </c>
      <c r="D135" s="44"/>
      <c r="E135" s="45"/>
      <c r="F135" s="40"/>
      <c r="G135" s="174">
        <f t="shared" si="21"/>
        <v>0</v>
      </c>
      <c r="H135" s="46"/>
      <c r="I135" s="105"/>
    </row>
    <row r="136" spans="1:9" x14ac:dyDescent="0.2">
      <c r="A136" s="108"/>
      <c r="B136" s="105"/>
      <c r="C136" s="46" t="s">
        <v>125</v>
      </c>
      <c r="D136" s="44"/>
      <c r="E136" s="45"/>
      <c r="F136" s="40"/>
      <c r="G136" s="174">
        <f t="shared" si="21"/>
        <v>0</v>
      </c>
      <c r="H136" s="46"/>
      <c r="I136" s="105"/>
    </row>
    <row r="137" spans="1:9" x14ac:dyDescent="0.2">
      <c r="A137" s="109"/>
      <c r="B137" s="106"/>
      <c r="C137" s="46" t="s">
        <v>125</v>
      </c>
      <c r="D137" s="44"/>
      <c r="E137" s="45"/>
      <c r="F137" s="40"/>
      <c r="G137" s="174">
        <f t="shared" si="21"/>
        <v>0</v>
      </c>
      <c r="H137" s="46"/>
      <c r="I137" s="106"/>
    </row>
    <row r="138" spans="1:9" ht="12.75" customHeight="1" x14ac:dyDescent="0.2">
      <c r="A138" s="107" t="s">
        <v>69</v>
      </c>
      <c r="B138" s="104" t="s">
        <v>119</v>
      </c>
      <c r="C138" s="179" t="s">
        <v>120</v>
      </c>
      <c r="D138" s="181"/>
      <c r="E138" s="182"/>
      <c r="F138" s="174"/>
      <c r="G138" s="172">
        <f>SUM(G139:G144)</f>
        <v>0</v>
      </c>
      <c r="H138" s="172">
        <f>ROUND(G138*$D$7,2)</f>
        <v>0</v>
      </c>
      <c r="I138" s="104"/>
    </row>
    <row r="139" spans="1:9" ht="12.75" customHeight="1" x14ac:dyDescent="0.2">
      <c r="A139" s="108"/>
      <c r="B139" s="105"/>
      <c r="C139" s="180" t="s">
        <v>121</v>
      </c>
      <c r="D139" s="44"/>
      <c r="E139" s="45"/>
      <c r="F139" s="40"/>
      <c r="G139" s="174">
        <f t="shared" ref="G139:G144" si="22">ROUND(E139*F139,2)</f>
        <v>0</v>
      </c>
      <c r="H139" s="46"/>
      <c r="I139" s="105"/>
    </row>
    <row r="140" spans="1:9" ht="12.75" customHeight="1" x14ac:dyDescent="0.2">
      <c r="A140" s="108"/>
      <c r="B140" s="105"/>
      <c r="C140" s="180" t="s">
        <v>122</v>
      </c>
      <c r="D140" s="44"/>
      <c r="E140" s="45"/>
      <c r="F140" s="40"/>
      <c r="G140" s="174">
        <f t="shared" si="22"/>
        <v>0</v>
      </c>
      <c r="H140" s="46"/>
      <c r="I140" s="105"/>
    </row>
    <row r="141" spans="1:9" ht="12.75" customHeight="1" x14ac:dyDescent="0.2">
      <c r="A141" s="108"/>
      <c r="B141" s="105"/>
      <c r="C141" s="180" t="s">
        <v>123</v>
      </c>
      <c r="D141" s="44"/>
      <c r="E141" s="45"/>
      <c r="F141" s="40"/>
      <c r="G141" s="174">
        <f t="shared" si="22"/>
        <v>0</v>
      </c>
      <c r="H141" s="46"/>
      <c r="I141" s="105"/>
    </row>
    <row r="142" spans="1:9" ht="12.75" customHeight="1" x14ac:dyDescent="0.2">
      <c r="A142" s="108"/>
      <c r="B142" s="105"/>
      <c r="C142" s="180" t="s">
        <v>124</v>
      </c>
      <c r="D142" s="44"/>
      <c r="E142" s="45"/>
      <c r="F142" s="40"/>
      <c r="G142" s="174">
        <f t="shared" si="22"/>
        <v>0</v>
      </c>
      <c r="H142" s="46"/>
      <c r="I142" s="105"/>
    </row>
    <row r="143" spans="1:9" ht="12.75" customHeight="1" x14ac:dyDescent="0.2">
      <c r="A143" s="108"/>
      <c r="B143" s="105"/>
      <c r="C143" s="46" t="s">
        <v>125</v>
      </c>
      <c r="D143" s="44"/>
      <c r="E143" s="45"/>
      <c r="F143" s="40"/>
      <c r="G143" s="174">
        <f t="shared" si="22"/>
        <v>0</v>
      </c>
      <c r="H143" s="46"/>
      <c r="I143" s="105"/>
    </row>
    <row r="144" spans="1:9" ht="12.75" customHeight="1" x14ac:dyDescent="0.2">
      <c r="A144" s="109"/>
      <c r="B144" s="106"/>
      <c r="C144" s="46" t="s">
        <v>125</v>
      </c>
      <c r="D144" s="44"/>
      <c r="E144" s="45"/>
      <c r="F144" s="40"/>
      <c r="G144" s="174">
        <f t="shared" si="22"/>
        <v>0</v>
      </c>
      <c r="H144" s="46"/>
      <c r="I144" s="106"/>
    </row>
    <row r="145" spans="1:19" ht="12.75" customHeight="1" x14ac:dyDescent="0.2">
      <c r="A145" s="107" t="s">
        <v>70</v>
      </c>
      <c r="B145" s="104" t="s">
        <v>119</v>
      </c>
      <c r="C145" s="179" t="s">
        <v>120</v>
      </c>
      <c r="D145" s="181"/>
      <c r="E145" s="182"/>
      <c r="F145" s="174"/>
      <c r="G145" s="172">
        <f>SUM(G146:G151)</f>
        <v>0</v>
      </c>
      <c r="H145" s="172">
        <f>ROUND(G145*$D$7,2)</f>
        <v>0</v>
      </c>
      <c r="I145" s="104"/>
    </row>
    <row r="146" spans="1:19" ht="12.75" customHeight="1" x14ac:dyDescent="0.2">
      <c r="A146" s="108"/>
      <c r="B146" s="105"/>
      <c r="C146" s="180" t="s">
        <v>121</v>
      </c>
      <c r="D146" s="44"/>
      <c r="E146" s="45"/>
      <c r="F146" s="40"/>
      <c r="G146" s="174">
        <f t="shared" ref="G146:G151" si="23">ROUND(E146*F146,2)</f>
        <v>0</v>
      </c>
      <c r="H146" s="46"/>
      <c r="I146" s="105"/>
    </row>
    <row r="147" spans="1:19" ht="12.75" customHeight="1" x14ac:dyDescent="0.2">
      <c r="A147" s="108"/>
      <c r="B147" s="105"/>
      <c r="C147" s="180" t="s">
        <v>122</v>
      </c>
      <c r="D147" s="44"/>
      <c r="E147" s="45"/>
      <c r="F147" s="40"/>
      <c r="G147" s="174">
        <f t="shared" si="23"/>
        <v>0</v>
      </c>
      <c r="H147" s="46"/>
      <c r="I147" s="105"/>
    </row>
    <row r="148" spans="1:19" ht="12.75" customHeight="1" x14ac:dyDescent="0.2">
      <c r="A148" s="108"/>
      <c r="B148" s="105"/>
      <c r="C148" s="180" t="s">
        <v>123</v>
      </c>
      <c r="D148" s="44"/>
      <c r="E148" s="45"/>
      <c r="F148" s="40"/>
      <c r="G148" s="174">
        <f t="shared" si="23"/>
        <v>0</v>
      </c>
      <c r="H148" s="46"/>
      <c r="I148" s="105"/>
    </row>
    <row r="149" spans="1:19" ht="12.75" customHeight="1" x14ac:dyDescent="0.2">
      <c r="A149" s="108"/>
      <c r="B149" s="105"/>
      <c r="C149" s="180" t="s">
        <v>124</v>
      </c>
      <c r="D149" s="44"/>
      <c r="E149" s="45"/>
      <c r="F149" s="40"/>
      <c r="G149" s="174">
        <f t="shared" si="23"/>
        <v>0</v>
      </c>
      <c r="H149" s="46"/>
      <c r="I149" s="105"/>
    </row>
    <row r="150" spans="1:19" ht="12.75" customHeight="1" x14ac:dyDescent="0.2">
      <c r="A150" s="108"/>
      <c r="B150" s="105"/>
      <c r="C150" s="46" t="s">
        <v>125</v>
      </c>
      <c r="D150" s="44"/>
      <c r="E150" s="45"/>
      <c r="F150" s="40"/>
      <c r="G150" s="174">
        <f t="shared" si="23"/>
        <v>0</v>
      </c>
      <c r="H150" s="46"/>
      <c r="I150" s="105"/>
    </row>
    <row r="151" spans="1:19" ht="12.75" customHeight="1" x14ac:dyDescent="0.2">
      <c r="A151" s="109"/>
      <c r="B151" s="106"/>
      <c r="C151" s="46" t="s">
        <v>125</v>
      </c>
      <c r="D151" s="44"/>
      <c r="E151" s="45"/>
      <c r="F151" s="40"/>
      <c r="G151" s="174">
        <f t="shared" si="23"/>
        <v>0</v>
      </c>
      <c r="H151" s="46"/>
      <c r="I151" s="106"/>
    </row>
    <row r="152" spans="1:19" ht="12.75" customHeight="1" x14ac:dyDescent="0.25">
      <c r="A152" s="107" t="s">
        <v>72</v>
      </c>
      <c r="B152" s="104" t="s">
        <v>119</v>
      </c>
      <c r="C152" s="179" t="s">
        <v>120</v>
      </c>
      <c r="D152" s="181"/>
      <c r="E152" s="182"/>
      <c r="F152" s="174"/>
      <c r="G152" s="172">
        <f>SUM(G153:G158)</f>
        <v>0</v>
      </c>
      <c r="H152" s="172">
        <f>ROUND(G152*$D$7,2)</f>
        <v>0</v>
      </c>
      <c r="I152" s="104"/>
      <c r="K152"/>
      <c r="L152"/>
      <c r="M152"/>
      <c r="N152"/>
      <c r="O152"/>
      <c r="P152"/>
      <c r="Q152"/>
      <c r="R152"/>
      <c r="S152"/>
    </row>
    <row r="153" spans="1:19" ht="12.75" customHeight="1" x14ac:dyDescent="0.25">
      <c r="A153" s="108"/>
      <c r="B153" s="105"/>
      <c r="C153" s="180" t="s">
        <v>121</v>
      </c>
      <c r="D153" s="44"/>
      <c r="E153" s="45"/>
      <c r="F153" s="40"/>
      <c r="G153" s="174">
        <f t="shared" ref="G153:G158" si="24">ROUND(E153*F153,2)</f>
        <v>0</v>
      </c>
      <c r="H153" s="46"/>
      <c r="I153" s="105"/>
      <c r="K153"/>
      <c r="L153"/>
      <c r="M153"/>
      <c r="N153"/>
      <c r="O153"/>
      <c r="P153"/>
      <c r="Q153"/>
      <c r="R153"/>
      <c r="S153"/>
    </row>
    <row r="154" spans="1:19" ht="12.75" customHeight="1" x14ac:dyDescent="0.25">
      <c r="A154" s="108"/>
      <c r="B154" s="105"/>
      <c r="C154" s="180" t="s">
        <v>122</v>
      </c>
      <c r="D154" s="44"/>
      <c r="E154" s="45"/>
      <c r="F154" s="40"/>
      <c r="G154" s="174">
        <f t="shared" si="24"/>
        <v>0</v>
      </c>
      <c r="H154" s="46"/>
      <c r="I154" s="105"/>
      <c r="K154"/>
      <c r="L154"/>
      <c r="M154"/>
      <c r="N154"/>
      <c r="O154"/>
      <c r="P154"/>
      <c r="Q154"/>
      <c r="R154"/>
      <c r="S154"/>
    </row>
    <row r="155" spans="1:19" ht="12.75" customHeight="1" x14ac:dyDescent="0.25">
      <c r="A155" s="108"/>
      <c r="B155" s="105"/>
      <c r="C155" s="180" t="s">
        <v>123</v>
      </c>
      <c r="D155" s="44"/>
      <c r="E155" s="45"/>
      <c r="F155" s="40"/>
      <c r="G155" s="174">
        <f t="shared" si="24"/>
        <v>0</v>
      </c>
      <c r="H155" s="46"/>
      <c r="I155" s="105"/>
      <c r="K155"/>
      <c r="L155"/>
      <c r="M155"/>
      <c r="N155"/>
      <c r="O155"/>
      <c r="P155"/>
      <c r="Q155"/>
      <c r="R155"/>
      <c r="S155"/>
    </row>
    <row r="156" spans="1:19" ht="12.75" customHeight="1" x14ac:dyDescent="0.25">
      <c r="A156" s="108"/>
      <c r="B156" s="105"/>
      <c r="C156" s="180" t="s">
        <v>124</v>
      </c>
      <c r="D156" s="44"/>
      <c r="E156" s="45"/>
      <c r="F156" s="40"/>
      <c r="G156" s="174">
        <f t="shared" si="24"/>
        <v>0</v>
      </c>
      <c r="H156" s="46"/>
      <c r="I156" s="105"/>
      <c r="K156"/>
      <c r="L156"/>
      <c r="M156"/>
      <c r="N156"/>
      <c r="O156"/>
      <c r="P156"/>
      <c r="Q156"/>
      <c r="R156"/>
      <c r="S156"/>
    </row>
    <row r="157" spans="1:19" ht="12.75" customHeight="1" x14ac:dyDescent="0.25">
      <c r="A157" s="108"/>
      <c r="B157" s="105"/>
      <c r="C157" s="46" t="s">
        <v>125</v>
      </c>
      <c r="D157" s="44"/>
      <c r="E157" s="45"/>
      <c r="F157" s="40"/>
      <c r="G157" s="174">
        <f t="shared" si="24"/>
        <v>0</v>
      </c>
      <c r="H157" s="46"/>
      <c r="I157" s="105"/>
      <c r="K157"/>
      <c r="L157"/>
      <c r="M157"/>
      <c r="N157"/>
      <c r="O157"/>
      <c r="P157"/>
      <c r="Q157"/>
      <c r="R157"/>
      <c r="S157"/>
    </row>
    <row r="158" spans="1:19" ht="12.75" customHeight="1" x14ac:dyDescent="0.25">
      <c r="A158" s="109"/>
      <c r="B158" s="106"/>
      <c r="C158" s="46" t="s">
        <v>125</v>
      </c>
      <c r="D158" s="44"/>
      <c r="E158" s="45"/>
      <c r="F158" s="40"/>
      <c r="G158" s="174">
        <f t="shared" si="24"/>
        <v>0</v>
      </c>
      <c r="H158" s="46"/>
      <c r="I158" s="106"/>
      <c r="K158"/>
      <c r="L158"/>
      <c r="M158"/>
      <c r="N158"/>
      <c r="O158"/>
      <c r="P158"/>
      <c r="Q158"/>
      <c r="R158"/>
      <c r="S158"/>
    </row>
    <row r="159" spans="1:19" ht="12.75" customHeight="1" x14ac:dyDescent="0.25">
      <c r="A159" s="107" t="s">
        <v>73</v>
      </c>
      <c r="B159" s="104" t="s">
        <v>119</v>
      </c>
      <c r="C159" s="179" t="s">
        <v>120</v>
      </c>
      <c r="D159" s="181"/>
      <c r="E159" s="182"/>
      <c r="F159" s="174"/>
      <c r="G159" s="172">
        <f>SUM(G160:G165)</f>
        <v>0</v>
      </c>
      <c r="H159" s="172">
        <f>ROUND(G159*$D$7,2)</f>
        <v>0</v>
      </c>
      <c r="I159" s="104"/>
      <c r="K159"/>
      <c r="L159"/>
      <c r="M159"/>
      <c r="N159"/>
      <c r="O159"/>
      <c r="P159"/>
      <c r="Q159"/>
      <c r="R159"/>
      <c r="S159"/>
    </row>
    <row r="160" spans="1:19" ht="12.75" customHeight="1" x14ac:dyDescent="0.25">
      <c r="A160" s="108"/>
      <c r="B160" s="105"/>
      <c r="C160" s="180" t="s">
        <v>121</v>
      </c>
      <c r="D160" s="44"/>
      <c r="E160" s="45"/>
      <c r="F160" s="40"/>
      <c r="G160" s="174">
        <f t="shared" ref="G160:G165" si="25">ROUND(E160*F160,2)</f>
        <v>0</v>
      </c>
      <c r="H160" s="46"/>
      <c r="I160" s="105"/>
      <c r="K160"/>
      <c r="L160"/>
      <c r="M160"/>
      <c r="N160"/>
      <c r="O160"/>
      <c r="P160"/>
      <c r="Q160"/>
      <c r="R160"/>
      <c r="S160"/>
    </row>
    <row r="161" spans="1:19" ht="12.75" customHeight="1" x14ac:dyDescent="0.25">
      <c r="A161" s="108"/>
      <c r="B161" s="105"/>
      <c r="C161" s="180" t="s">
        <v>122</v>
      </c>
      <c r="D161" s="44"/>
      <c r="E161" s="45"/>
      <c r="F161" s="40"/>
      <c r="G161" s="174">
        <f t="shared" si="25"/>
        <v>0</v>
      </c>
      <c r="H161" s="46"/>
      <c r="I161" s="105"/>
      <c r="K161"/>
      <c r="L161"/>
      <c r="M161"/>
      <c r="N161"/>
      <c r="O161"/>
      <c r="P161"/>
      <c r="Q161"/>
      <c r="R161"/>
      <c r="S161"/>
    </row>
    <row r="162" spans="1:19" ht="12.75" customHeight="1" x14ac:dyDescent="0.25">
      <c r="A162" s="108"/>
      <c r="B162" s="105"/>
      <c r="C162" s="180" t="s">
        <v>123</v>
      </c>
      <c r="D162" s="44"/>
      <c r="E162" s="45"/>
      <c r="F162" s="40"/>
      <c r="G162" s="174">
        <f t="shared" si="25"/>
        <v>0</v>
      </c>
      <c r="H162" s="46"/>
      <c r="I162" s="105"/>
      <c r="K162"/>
      <c r="L162"/>
      <c r="M162"/>
      <c r="N162"/>
      <c r="O162"/>
      <c r="P162"/>
      <c r="Q162"/>
      <c r="R162"/>
      <c r="S162"/>
    </row>
    <row r="163" spans="1:19" ht="12.75" customHeight="1" x14ac:dyDescent="0.25">
      <c r="A163" s="108"/>
      <c r="B163" s="105"/>
      <c r="C163" s="180" t="s">
        <v>124</v>
      </c>
      <c r="D163" s="44"/>
      <c r="E163" s="45"/>
      <c r="F163" s="40"/>
      <c r="G163" s="174">
        <f t="shared" si="25"/>
        <v>0</v>
      </c>
      <c r="H163" s="46"/>
      <c r="I163" s="105"/>
      <c r="K163"/>
      <c r="L163"/>
      <c r="M163"/>
      <c r="N163"/>
      <c r="O163"/>
      <c r="P163"/>
      <c r="Q163"/>
      <c r="R163"/>
      <c r="S163"/>
    </row>
    <row r="164" spans="1:19" ht="12.75" customHeight="1" x14ac:dyDescent="0.25">
      <c r="A164" s="108"/>
      <c r="B164" s="105"/>
      <c r="C164" s="46" t="s">
        <v>125</v>
      </c>
      <c r="D164" s="44"/>
      <c r="E164" s="45"/>
      <c r="F164" s="40"/>
      <c r="G164" s="174">
        <f t="shared" si="25"/>
        <v>0</v>
      </c>
      <c r="H164" s="46"/>
      <c r="I164" s="105"/>
      <c r="K164"/>
      <c r="L164"/>
      <c r="M164"/>
      <c r="N164"/>
      <c r="O164"/>
      <c r="P164"/>
      <c r="Q164"/>
      <c r="R164"/>
      <c r="S164"/>
    </row>
    <row r="165" spans="1:19" ht="12.75" customHeight="1" x14ac:dyDescent="0.25">
      <c r="A165" s="109"/>
      <c r="B165" s="106"/>
      <c r="C165" s="46" t="s">
        <v>125</v>
      </c>
      <c r="D165" s="44"/>
      <c r="E165" s="45"/>
      <c r="F165" s="40"/>
      <c r="G165" s="174">
        <f t="shared" si="25"/>
        <v>0</v>
      </c>
      <c r="H165" s="46"/>
      <c r="I165" s="106"/>
      <c r="K165"/>
      <c r="L165"/>
      <c r="M165"/>
      <c r="N165"/>
      <c r="O165"/>
      <c r="P165"/>
      <c r="Q165"/>
      <c r="R165"/>
      <c r="S165"/>
    </row>
    <row r="166" spans="1:19" ht="12.75" customHeight="1" x14ac:dyDescent="0.25">
      <c r="A166" s="107" t="s">
        <v>74</v>
      </c>
      <c r="B166" s="104" t="s">
        <v>119</v>
      </c>
      <c r="C166" s="179" t="s">
        <v>120</v>
      </c>
      <c r="D166" s="181"/>
      <c r="E166" s="182"/>
      <c r="F166" s="174"/>
      <c r="G166" s="172">
        <f>SUM(G167:G172)</f>
        <v>0</v>
      </c>
      <c r="H166" s="172">
        <f>ROUND(G166*$D$7,2)</f>
        <v>0</v>
      </c>
      <c r="I166" s="104"/>
      <c r="K166"/>
      <c r="L166"/>
      <c r="M166"/>
      <c r="N166"/>
      <c r="O166"/>
      <c r="P166"/>
      <c r="Q166"/>
      <c r="R166"/>
      <c r="S166"/>
    </row>
    <row r="167" spans="1:19" ht="12.75" customHeight="1" x14ac:dyDescent="0.25">
      <c r="A167" s="108"/>
      <c r="B167" s="105"/>
      <c r="C167" s="180" t="s">
        <v>121</v>
      </c>
      <c r="D167" s="44"/>
      <c r="E167" s="45"/>
      <c r="F167" s="40"/>
      <c r="G167" s="174">
        <f t="shared" ref="G167:G172" si="26">ROUND(E167*F167,2)</f>
        <v>0</v>
      </c>
      <c r="H167" s="46"/>
      <c r="I167" s="105"/>
      <c r="K167"/>
      <c r="L167"/>
      <c r="M167"/>
      <c r="N167"/>
      <c r="O167"/>
      <c r="P167"/>
      <c r="Q167"/>
      <c r="R167"/>
      <c r="S167"/>
    </row>
    <row r="168" spans="1:19" ht="12.75" customHeight="1" x14ac:dyDescent="0.25">
      <c r="A168" s="108"/>
      <c r="B168" s="105"/>
      <c r="C168" s="180" t="s">
        <v>122</v>
      </c>
      <c r="D168" s="44"/>
      <c r="E168" s="45"/>
      <c r="F168" s="40"/>
      <c r="G168" s="174">
        <f t="shared" si="26"/>
        <v>0</v>
      </c>
      <c r="H168" s="46"/>
      <c r="I168" s="105"/>
      <c r="K168"/>
      <c r="L168"/>
      <c r="M168"/>
      <c r="N168"/>
      <c r="O168"/>
      <c r="P168"/>
      <c r="Q168"/>
      <c r="R168"/>
      <c r="S168"/>
    </row>
    <row r="169" spans="1:19" ht="12.75" customHeight="1" x14ac:dyDescent="0.25">
      <c r="A169" s="108"/>
      <c r="B169" s="105"/>
      <c r="C169" s="180" t="s">
        <v>123</v>
      </c>
      <c r="D169" s="44"/>
      <c r="E169" s="45"/>
      <c r="F169" s="40"/>
      <c r="G169" s="174">
        <f t="shared" si="26"/>
        <v>0</v>
      </c>
      <c r="H169" s="46"/>
      <c r="I169" s="105"/>
      <c r="K169"/>
      <c r="L169"/>
      <c r="M169"/>
      <c r="N169"/>
      <c r="O169"/>
      <c r="P169"/>
      <c r="Q169"/>
      <c r="R169"/>
      <c r="S169"/>
    </row>
    <row r="170" spans="1:19" ht="12.75" customHeight="1" x14ac:dyDescent="0.25">
      <c r="A170" s="108"/>
      <c r="B170" s="105"/>
      <c r="C170" s="180" t="s">
        <v>124</v>
      </c>
      <c r="D170" s="44"/>
      <c r="E170" s="45"/>
      <c r="F170" s="40"/>
      <c r="G170" s="174">
        <f t="shared" si="26"/>
        <v>0</v>
      </c>
      <c r="H170" s="46"/>
      <c r="I170" s="105"/>
      <c r="K170"/>
      <c r="L170"/>
      <c r="M170"/>
      <c r="N170"/>
      <c r="O170"/>
      <c r="P170"/>
      <c r="Q170"/>
      <c r="R170"/>
      <c r="S170"/>
    </row>
    <row r="171" spans="1:19" ht="12.75" customHeight="1" x14ac:dyDescent="0.25">
      <c r="A171" s="108"/>
      <c r="B171" s="105"/>
      <c r="C171" s="46" t="s">
        <v>125</v>
      </c>
      <c r="D171" s="44"/>
      <c r="E171" s="45"/>
      <c r="F171" s="40"/>
      <c r="G171" s="174">
        <f t="shared" si="26"/>
        <v>0</v>
      </c>
      <c r="H171" s="46"/>
      <c r="I171" s="105"/>
      <c r="K171"/>
      <c r="L171"/>
      <c r="M171"/>
      <c r="N171"/>
      <c r="O171"/>
      <c r="P171"/>
      <c r="Q171"/>
      <c r="R171"/>
      <c r="S171"/>
    </row>
    <row r="172" spans="1:19" ht="12.75" customHeight="1" x14ac:dyDescent="0.25">
      <c r="A172" s="109"/>
      <c r="B172" s="106"/>
      <c r="C172" s="46" t="s">
        <v>125</v>
      </c>
      <c r="D172" s="44"/>
      <c r="E172" s="45"/>
      <c r="F172" s="40"/>
      <c r="G172" s="174">
        <f t="shared" si="26"/>
        <v>0</v>
      </c>
      <c r="H172" s="46"/>
      <c r="I172" s="106"/>
      <c r="K172"/>
      <c r="L172"/>
      <c r="M172"/>
      <c r="N172"/>
      <c r="O172"/>
      <c r="P172"/>
      <c r="Q172"/>
      <c r="R172"/>
      <c r="S172"/>
    </row>
    <row r="173" spans="1:19" ht="12.75" customHeight="1" x14ac:dyDescent="0.25">
      <c r="A173" s="107" t="s">
        <v>75</v>
      </c>
      <c r="B173" s="104" t="s">
        <v>119</v>
      </c>
      <c r="C173" s="179" t="s">
        <v>120</v>
      </c>
      <c r="D173" s="181"/>
      <c r="E173" s="182"/>
      <c r="F173" s="174"/>
      <c r="G173" s="172">
        <f>SUM(G174:G179)</f>
        <v>0</v>
      </c>
      <c r="H173" s="172">
        <f>ROUND(G173*$D$7,2)</f>
        <v>0</v>
      </c>
      <c r="I173" s="104"/>
      <c r="K173"/>
      <c r="L173"/>
      <c r="M173"/>
      <c r="N173"/>
      <c r="O173"/>
      <c r="P173"/>
      <c r="Q173"/>
      <c r="R173"/>
      <c r="S173"/>
    </row>
    <row r="174" spans="1:19" ht="12.75" customHeight="1" x14ac:dyDescent="0.25">
      <c r="A174" s="108"/>
      <c r="B174" s="105"/>
      <c r="C174" s="180" t="s">
        <v>121</v>
      </c>
      <c r="D174" s="44"/>
      <c r="E174" s="45"/>
      <c r="F174" s="40"/>
      <c r="G174" s="174">
        <f t="shared" ref="G174:G179" si="27">ROUND(E174*F174,2)</f>
        <v>0</v>
      </c>
      <c r="H174" s="46"/>
      <c r="I174" s="105"/>
      <c r="K174"/>
      <c r="L174"/>
      <c r="M174"/>
      <c r="N174"/>
      <c r="O174"/>
      <c r="P174"/>
      <c r="Q174"/>
      <c r="R174"/>
      <c r="S174"/>
    </row>
    <row r="175" spans="1:19" ht="12.75" customHeight="1" x14ac:dyDescent="0.25">
      <c r="A175" s="108"/>
      <c r="B175" s="105"/>
      <c r="C175" s="180" t="s">
        <v>122</v>
      </c>
      <c r="D175" s="44"/>
      <c r="E175" s="45"/>
      <c r="F175" s="40"/>
      <c r="G175" s="174">
        <f t="shared" si="27"/>
        <v>0</v>
      </c>
      <c r="H175" s="46"/>
      <c r="I175" s="105"/>
      <c r="K175"/>
      <c r="L175"/>
      <c r="M175"/>
      <c r="N175"/>
      <c r="O175"/>
      <c r="P175"/>
      <c r="Q175"/>
      <c r="R175"/>
      <c r="S175"/>
    </row>
    <row r="176" spans="1:19" ht="12.75" customHeight="1" x14ac:dyDescent="0.25">
      <c r="A176" s="108"/>
      <c r="B176" s="105"/>
      <c r="C176" s="180" t="s">
        <v>123</v>
      </c>
      <c r="D176" s="44"/>
      <c r="E176" s="45"/>
      <c r="F176" s="40"/>
      <c r="G176" s="174">
        <f t="shared" si="27"/>
        <v>0</v>
      </c>
      <c r="H176" s="46"/>
      <c r="I176" s="105"/>
      <c r="K176"/>
      <c r="L176"/>
      <c r="M176"/>
      <c r="N176"/>
      <c r="O176"/>
      <c r="P176"/>
      <c r="Q176"/>
      <c r="R176"/>
      <c r="S176"/>
    </row>
    <row r="177" spans="1:19" ht="12.75" customHeight="1" x14ac:dyDescent="0.25">
      <c r="A177" s="108"/>
      <c r="B177" s="105"/>
      <c r="C177" s="180" t="s">
        <v>124</v>
      </c>
      <c r="D177" s="44"/>
      <c r="E177" s="45"/>
      <c r="F177" s="40"/>
      <c r="G177" s="174">
        <f t="shared" si="27"/>
        <v>0</v>
      </c>
      <c r="H177" s="46"/>
      <c r="I177" s="105"/>
      <c r="K177"/>
      <c r="L177"/>
      <c r="M177"/>
      <c r="N177"/>
      <c r="O177"/>
      <c r="P177"/>
      <c r="Q177"/>
      <c r="R177"/>
      <c r="S177"/>
    </row>
    <row r="178" spans="1:19" ht="12.75" customHeight="1" x14ac:dyDescent="0.25">
      <c r="A178" s="108"/>
      <c r="B178" s="105"/>
      <c r="C178" s="46" t="s">
        <v>125</v>
      </c>
      <c r="D178" s="44"/>
      <c r="E178" s="45"/>
      <c r="F178" s="40"/>
      <c r="G178" s="174">
        <f t="shared" si="27"/>
        <v>0</v>
      </c>
      <c r="H178" s="46"/>
      <c r="I178" s="105"/>
      <c r="K178"/>
      <c r="L178"/>
      <c r="M178"/>
      <c r="N178"/>
      <c r="O178"/>
      <c r="P178"/>
      <c r="Q178"/>
      <c r="R178"/>
      <c r="S178"/>
    </row>
    <row r="179" spans="1:19" ht="12.75" customHeight="1" x14ac:dyDescent="0.25">
      <c r="A179" s="109"/>
      <c r="B179" s="106"/>
      <c r="C179" s="46" t="s">
        <v>125</v>
      </c>
      <c r="D179" s="44"/>
      <c r="E179" s="45"/>
      <c r="F179" s="40"/>
      <c r="G179" s="174">
        <f t="shared" si="27"/>
        <v>0</v>
      </c>
      <c r="H179" s="46"/>
      <c r="I179" s="106"/>
      <c r="K179"/>
      <c r="L179"/>
      <c r="M179"/>
      <c r="N179"/>
      <c r="O179"/>
      <c r="P179"/>
      <c r="Q179"/>
      <c r="R179"/>
      <c r="S179"/>
    </row>
    <row r="180" spans="1:19" ht="12.75" customHeight="1" x14ac:dyDescent="0.25">
      <c r="A180" s="107" t="s">
        <v>76</v>
      </c>
      <c r="B180" s="104" t="s">
        <v>119</v>
      </c>
      <c r="C180" s="179" t="s">
        <v>120</v>
      </c>
      <c r="D180" s="181"/>
      <c r="E180" s="182"/>
      <c r="F180" s="174"/>
      <c r="G180" s="172">
        <f>SUM(G181:G186)</f>
        <v>0</v>
      </c>
      <c r="H180" s="172">
        <f>ROUND(G180*$D$7,2)</f>
        <v>0</v>
      </c>
      <c r="I180" s="104"/>
      <c r="K180"/>
      <c r="L180"/>
      <c r="M180"/>
      <c r="N180"/>
      <c r="O180"/>
      <c r="P180"/>
      <c r="Q180"/>
      <c r="R180"/>
      <c r="S180"/>
    </row>
    <row r="181" spans="1:19" ht="12.75" customHeight="1" x14ac:dyDescent="0.25">
      <c r="A181" s="108"/>
      <c r="B181" s="105"/>
      <c r="C181" s="180" t="s">
        <v>121</v>
      </c>
      <c r="D181" s="44"/>
      <c r="E181" s="45"/>
      <c r="F181" s="40"/>
      <c r="G181" s="174">
        <f t="shared" ref="G181:G186" si="28">ROUND(E181*F181,2)</f>
        <v>0</v>
      </c>
      <c r="H181" s="46"/>
      <c r="I181" s="105"/>
      <c r="K181"/>
      <c r="L181"/>
      <c r="M181"/>
      <c r="N181"/>
      <c r="O181"/>
      <c r="P181"/>
      <c r="Q181"/>
      <c r="R181"/>
      <c r="S181"/>
    </row>
    <row r="182" spans="1:19" ht="12.75" customHeight="1" x14ac:dyDescent="0.25">
      <c r="A182" s="108"/>
      <c r="B182" s="105"/>
      <c r="C182" s="180" t="s">
        <v>122</v>
      </c>
      <c r="D182" s="44"/>
      <c r="E182" s="45"/>
      <c r="F182" s="40"/>
      <c r="G182" s="174">
        <f t="shared" si="28"/>
        <v>0</v>
      </c>
      <c r="H182" s="46"/>
      <c r="I182" s="105"/>
      <c r="K182"/>
      <c r="L182"/>
      <c r="M182"/>
      <c r="N182"/>
      <c r="O182"/>
      <c r="P182"/>
      <c r="Q182"/>
      <c r="R182"/>
      <c r="S182"/>
    </row>
    <row r="183" spans="1:19" ht="12.75" customHeight="1" x14ac:dyDescent="0.25">
      <c r="A183" s="108"/>
      <c r="B183" s="105"/>
      <c r="C183" s="180" t="s">
        <v>123</v>
      </c>
      <c r="D183" s="44"/>
      <c r="E183" s="45"/>
      <c r="F183" s="40"/>
      <c r="G183" s="174">
        <f t="shared" si="28"/>
        <v>0</v>
      </c>
      <c r="H183" s="46"/>
      <c r="I183" s="105"/>
      <c r="K183"/>
      <c r="L183"/>
      <c r="M183"/>
      <c r="N183"/>
      <c r="O183"/>
      <c r="P183"/>
      <c r="Q183"/>
      <c r="R183"/>
      <c r="S183"/>
    </row>
    <row r="184" spans="1:19" ht="15" x14ac:dyDescent="0.25">
      <c r="A184" s="108"/>
      <c r="B184" s="105"/>
      <c r="C184" s="180" t="s">
        <v>124</v>
      </c>
      <c r="D184" s="44"/>
      <c r="E184" s="45"/>
      <c r="F184" s="40"/>
      <c r="G184" s="174">
        <f t="shared" si="28"/>
        <v>0</v>
      </c>
      <c r="H184" s="46"/>
      <c r="I184" s="105"/>
      <c r="K184"/>
      <c r="L184"/>
      <c r="M184"/>
      <c r="N184"/>
      <c r="O184"/>
      <c r="P184"/>
      <c r="Q184"/>
      <c r="R184"/>
      <c r="S184"/>
    </row>
    <row r="185" spans="1:19" ht="15" x14ac:dyDescent="0.25">
      <c r="A185" s="108"/>
      <c r="B185" s="105"/>
      <c r="C185" s="46" t="s">
        <v>125</v>
      </c>
      <c r="D185" s="44"/>
      <c r="E185" s="45"/>
      <c r="F185" s="40"/>
      <c r="G185" s="174">
        <f t="shared" si="28"/>
        <v>0</v>
      </c>
      <c r="H185" s="46"/>
      <c r="I185" s="105"/>
      <c r="K185"/>
      <c r="L185"/>
      <c r="M185"/>
      <c r="N185"/>
      <c r="O185"/>
      <c r="P185"/>
      <c r="Q185"/>
      <c r="R185"/>
      <c r="S185"/>
    </row>
    <row r="186" spans="1:19" ht="15" x14ac:dyDescent="0.25">
      <c r="A186" s="109"/>
      <c r="B186" s="106"/>
      <c r="C186" s="46" t="s">
        <v>125</v>
      </c>
      <c r="D186" s="44"/>
      <c r="E186" s="45"/>
      <c r="F186" s="40"/>
      <c r="G186" s="174">
        <f t="shared" si="28"/>
        <v>0</v>
      </c>
      <c r="H186" s="46"/>
      <c r="I186" s="106"/>
      <c r="K186"/>
      <c r="L186"/>
      <c r="M186"/>
      <c r="N186"/>
      <c r="O186"/>
      <c r="P186"/>
      <c r="Q186"/>
      <c r="R186"/>
      <c r="S186"/>
    </row>
    <row r="187" spans="1:19" s="59" customFormat="1" ht="15" x14ac:dyDescent="0.25">
      <c r="A187" s="136" t="s">
        <v>43</v>
      </c>
      <c r="B187" s="137"/>
      <c r="C187" s="137"/>
      <c r="D187" s="137"/>
      <c r="E187" s="137"/>
      <c r="F187" s="138"/>
      <c r="G187" s="163">
        <f>G10+G21</f>
        <v>0</v>
      </c>
      <c r="H187" s="163">
        <f>H10+H21</f>
        <v>0</v>
      </c>
      <c r="I187" s="68"/>
      <c r="J187" s="58"/>
      <c r="K187"/>
      <c r="L187"/>
      <c r="M187"/>
      <c r="N187"/>
      <c r="O187"/>
      <c r="P187"/>
      <c r="Q187"/>
      <c r="R187"/>
      <c r="S187"/>
    </row>
    <row r="188" spans="1:19" x14ac:dyDescent="0.2">
      <c r="G188" s="47"/>
      <c r="H188" s="47"/>
    </row>
  </sheetData>
  <sheetProtection algorithmName="SHA-512" hashValue="v2iCdI5AYkLC0gFuBeCBydg4t/uhUzEtLgSj3CEl03MBdYQyi+dZCoFiVa1Qpc6UL7u8XxWm/CKYnyxS7tzqMA==" saltValue="j3MSRV20GhpcNxeT1Ae+zQ==" spinCount="100000" sheet="1" formatRows="0"/>
  <mergeCells count="177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D6:I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C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F49"/>
    <mergeCell ref="B50:C50"/>
    <mergeCell ref="B63:C63"/>
    <mergeCell ref="B64:C64"/>
    <mergeCell ref="B65:F65"/>
    <mergeCell ref="A66:A70"/>
    <mergeCell ref="B66:B70"/>
    <mergeCell ref="D66:D70"/>
    <mergeCell ref="E66:E70"/>
    <mergeCell ref="F66:F70"/>
    <mergeCell ref="B57:C57"/>
    <mergeCell ref="B58:C58"/>
    <mergeCell ref="B59:C59"/>
    <mergeCell ref="B60:C60"/>
    <mergeCell ref="B61:C61"/>
    <mergeCell ref="B62:C62"/>
    <mergeCell ref="G66:G70"/>
    <mergeCell ref="H66:H70"/>
    <mergeCell ref="I66:I70"/>
    <mergeCell ref="A71:A75"/>
    <mergeCell ref="B71:B75"/>
    <mergeCell ref="D71:D75"/>
    <mergeCell ref="E71:E75"/>
    <mergeCell ref="F71:F75"/>
    <mergeCell ref="G71:G75"/>
    <mergeCell ref="H71:H75"/>
    <mergeCell ref="I71:I75"/>
    <mergeCell ref="A76:A80"/>
    <mergeCell ref="B76:B80"/>
    <mergeCell ref="D76:D80"/>
    <mergeCell ref="E76:E80"/>
    <mergeCell ref="F76:F80"/>
    <mergeCell ref="G76:G80"/>
    <mergeCell ref="H76:H80"/>
    <mergeCell ref="I76:I80"/>
    <mergeCell ref="H81:H85"/>
    <mergeCell ref="I81:I85"/>
    <mergeCell ref="A86:A90"/>
    <mergeCell ref="B86:B90"/>
    <mergeCell ref="D86:D90"/>
    <mergeCell ref="E86:E90"/>
    <mergeCell ref="F86:F90"/>
    <mergeCell ref="G86:G90"/>
    <mergeCell ref="H86:H90"/>
    <mergeCell ref="I86:I90"/>
    <mergeCell ref="A81:A85"/>
    <mergeCell ref="B81:B85"/>
    <mergeCell ref="D81:D85"/>
    <mergeCell ref="E81:E85"/>
    <mergeCell ref="F81:F85"/>
    <mergeCell ref="G81:G85"/>
    <mergeCell ref="H91:H95"/>
    <mergeCell ref="I91:I95"/>
    <mergeCell ref="A96:A100"/>
    <mergeCell ref="B96:B100"/>
    <mergeCell ref="D96:D100"/>
    <mergeCell ref="E96:E100"/>
    <mergeCell ref="F96:F100"/>
    <mergeCell ref="G96:G100"/>
    <mergeCell ref="H96:H100"/>
    <mergeCell ref="I96:I100"/>
    <mergeCell ref="A91:A95"/>
    <mergeCell ref="B91:B95"/>
    <mergeCell ref="D91:D95"/>
    <mergeCell ref="E91:E95"/>
    <mergeCell ref="F91:F95"/>
    <mergeCell ref="G91:G95"/>
    <mergeCell ref="H101:H105"/>
    <mergeCell ref="I101:I105"/>
    <mergeCell ref="A106:A110"/>
    <mergeCell ref="B106:B110"/>
    <mergeCell ref="D106:D110"/>
    <mergeCell ref="E106:E110"/>
    <mergeCell ref="F106:F110"/>
    <mergeCell ref="G106:G110"/>
    <mergeCell ref="H106:H110"/>
    <mergeCell ref="I106:I110"/>
    <mergeCell ref="A101:A105"/>
    <mergeCell ref="B101:B105"/>
    <mergeCell ref="D101:D105"/>
    <mergeCell ref="E101:E105"/>
    <mergeCell ref="F101:F105"/>
    <mergeCell ref="G101:G105"/>
    <mergeCell ref="A124:A130"/>
    <mergeCell ref="B124:B130"/>
    <mergeCell ref="I124:I130"/>
    <mergeCell ref="A131:A137"/>
    <mergeCell ref="B131:B137"/>
    <mergeCell ref="I131:I137"/>
    <mergeCell ref="H111:H115"/>
    <mergeCell ref="I111:I115"/>
    <mergeCell ref="B116:F116"/>
    <mergeCell ref="A117:A123"/>
    <mergeCell ref="B117:B123"/>
    <mergeCell ref="I117:I123"/>
    <mergeCell ref="A111:A115"/>
    <mergeCell ref="B111:B115"/>
    <mergeCell ref="D111:D115"/>
    <mergeCell ref="E111:E115"/>
    <mergeCell ref="F111:F115"/>
    <mergeCell ref="G111:G115"/>
    <mergeCell ref="A152:A158"/>
    <mergeCell ref="B152:B158"/>
    <mergeCell ref="I152:I158"/>
    <mergeCell ref="A159:A165"/>
    <mergeCell ref="B159:B165"/>
    <mergeCell ref="I159:I165"/>
    <mergeCell ref="A138:A144"/>
    <mergeCell ref="B138:B144"/>
    <mergeCell ref="I138:I144"/>
    <mergeCell ref="A145:A151"/>
    <mergeCell ref="B145:B151"/>
    <mergeCell ref="I145:I151"/>
    <mergeCell ref="A180:A186"/>
    <mergeCell ref="B180:B186"/>
    <mergeCell ref="I180:I186"/>
    <mergeCell ref="A187:F187"/>
    <mergeCell ref="A166:A172"/>
    <mergeCell ref="B166:B172"/>
    <mergeCell ref="I166:I172"/>
    <mergeCell ref="A173:A179"/>
    <mergeCell ref="B173:B179"/>
    <mergeCell ref="I173:I179"/>
  </mergeCells>
  <conditionalFormatting sqref="L10:L20">
    <cfRule type="duplicateValues" dxfId="3" priority="1"/>
  </conditionalFormatting>
  <dataValidations count="9"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66:I115"/>
    <dataValidation type="list" allowBlank="1" showInputMessage="1" showErrorMessage="1" sqref="D1:I1">
      <formula1>"Moksliniai tyrimai, Eksperimentinė plėtra"</formula1>
    </dataValidation>
    <dataValidation allowBlank="1" showErrorMessage="1" sqref="F66:F115"/>
    <dataValidation allowBlank="1" showInputMessage="1" showErrorMessage="1" prompt="Įveskite vienos pareigybės darbuotojų fizinio rodiklio pasiekimui skiriamą darbo laiką valandomis." sqref="E66:E115"/>
    <dataValidation type="list" allowBlank="1" showInputMessage="1" showErrorMessage="1" prompt="Pasirinkite finansavimo intensyvumą, vadovaudamiesi Aprašo 73 punktu" sqref="D7">
      <formula1>"15%,50%"</formula1>
    </dataValidation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70" max="17" man="1"/>
    <brk id="115" max="17" man="1"/>
    <brk id="158" max="17" man="1"/>
  </rowBreaks>
  <colBreaks count="1" manualBreakCount="1">
    <brk id="9" max="209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2">
    <tabColor rgb="FF92D050"/>
    <pageSetUpPr fitToPage="1"/>
  </sheetPr>
  <dimension ref="A1:S188"/>
  <sheetViews>
    <sheetView zoomScaleNormal="100" zoomScaleSheetLayoutView="100" workbookViewId="0">
      <pane ySplit="9" topLeftCell="A16" activePane="bottomLeft" state="frozen"/>
      <selection activeCell="B35" sqref="B35:C35"/>
      <selection pane="bottomLeft" activeCell="B35" sqref="B35:C35"/>
    </sheetView>
  </sheetViews>
  <sheetFormatPr defaultColWidth="9.140625" defaultRowHeight="12.75" x14ac:dyDescent="0.2"/>
  <cols>
    <col min="1" max="1" width="5.5703125" style="23" customWidth="1"/>
    <col min="2" max="2" width="26.140625" style="23" customWidth="1"/>
    <col min="3" max="3" width="28.5703125" style="23" customWidth="1"/>
    <col min="4" max="4" width="12.7109375" style="23" bestFit="1" customWidth="1"/>
    <col min="5" max="5" width="8.140625" style="23" customWidth="1"/>
    <col min="6" max="6" width="12.7109375" style="23" customWidth="1"/>
    <col min="7" max="7" width="18.42578125" style="23" customWidth="1"/>
    <col min="8" max="8" width="16.5703125" style="23" customWidth="1"/>
    <col min="9" max="9" width="34.28515625" style="23" customWidth="1"/>
    <col min="10" max="10" width="1.5703125" style="23" customWidth="1"/>
    <col min="11" max="11" width="22.5703125" style="23" customWidth="1"/>
    <col min="12" max="12" width="16.5703125" style="23" customWidth="1"/>
    <col min="13" max="13" width="15.28515625" style="23" customWidth="1"/>
    <col min="14" max="14" width="10" style="23" customWidth="1"/>
    <col min="15" max="15" width="11.7109375" style="23" customWidth="1"/>
    <col min="16" max="16" width="14" style="23" customWidth="1"/>
    <col min="17" max="17" width="15" style="23" customWidth="1"/>
    <col min="18" max="18" width="22.42578125" style="23" customWidth="1"/>
    <col min="19" max="16384" width="9.140625" style="23"/>
  </cols>
  <sheetData>
    <row r="1" spans="1:10" hidden="1" x14ac:dyDescent="0.2">
      <c r="A1" s="60"/>
      <c r="B1" s="60"/>
      <c r="C1" s="60" t="s">
        <v>85</v>
      </c>
      <c r="D1" s="103"/>
      <c r="E1" s="103"/>
      <c r="F1" s="103"/>
      <c r="G1" s="103"/>
      <c r="H1" s="103"/>
      <c r="I1" s="103"/>
      <c r="J1" s="22"/>
    </row>
    <row r="2" spans="1:10" ht="13.5" customHeight="1" x14ac:dyDescent="0.2">
      <c r="A2" s="71"/>
      <c r="B2" s="71"/>
      <c r="C2" s="71" t="s">
        <v>82</v>
      </c>
      <c r="D2" s="72"/>
      <c r="E2" s="22"/>
      <c r="F2" s="22"/>
      <c r="G2" s="22"/>
      <c r="H2" s="22"/>
      <c r="I2" s="22"/>
      <c r="J2" s="22"/>
    </row>
    <row r="3" spans="1:10" x14ac:dyDescent="0.2">
      <c r="A3" s="130" t="s">
        <v>71</v>
      </c>
      <c r="B3" s="130"/>
      <c r="C3" s="130"/>
      <c r="D3" s="103"/>
      <c r="E3" s="103"/>
      <c r="F3" s="103"/>
      <c r="G3" s="103"/>
      <c r="H3" s="103"/>
      <c r="I3" s="131"/>
      <c r="J3" s="22"/>
    </row>
    <row r="4" spans="1:10" ht="12.75" customHeight="1" x14ac:dyDescent="0.2">
      <c r="A4" s="71"/>
      <c r="B4" s="71"/>
      <c r="C4" s="71" t="s">
        <v>117</v>
      </c>
      <c r="D4" s="134"/>
      <c r="E4" s="134"/>
      <c r="F4" s="135" t="s">
        <v>118</v>
      </c>
      <c r="G4" s="135"/>
      <c r="H4" s="74"/>
      <c r="I4" s="22"/>
      <c r="J4" s="22"/>
    </row>
    <row r="5" spans="1:10" x14ac:dyDescent="0.2">
      <c r="A5" s="130" t="s">
        <v>116</v>
      </c>
      <c r="B5" s="130"/>
      <c r="C5" s="130"/>
      <c r="D5" s="133"/>
      <c r="E5" s="133"/>
      <c r="F5" s="133"/>
      <c r="G5" s="133"/>
      <c r="H5" s="133"/>
      <c r="I5" s="103"/>
      <c r="J5" s="22"/>
    </row>
    <row r="6" spans="1:10" x14ac:dyDescent="0.2">
      <c r="A6" s="71"/>
      <c r="B6" s="71"/>
      <c r="C6" s="71" t="s">
        <v>178</v>
      </c>
      <c r="D6" s="133"/>
      <c r="E6" s="133"/>
      <c r="F6" s="133"/>
      <c r="G6" s="133"/>
      <c r="H6" s="133"/>
      <c r="I6" s="133"/>
      <c r="J6" s="22"/>
    </row>
    <row r="7" spans="1:10" x14ac:dyDescent="0.2">
      <c r="A7" s="71"/>
      <c r="B7" s="71"/>
      <c r="C7" s="71" t="s">
        <v>86</v>
      </c>
      <c r="D7" s="93"/>
      <c r="E7" s="22"/>
      <c r="F7" s="22"/>
      <c r="G7" s="25" t="s">
        <v>130</v>
      </c>
      <c r="H7" s="24" t="s">
        <v>158</v>
      </c>
      <c r="I7" s="22"/>
      <c r="J7" s="22"/>
    </row>
    <row r="8" spans="1:10" ht="6" customHeight="1" x14ac:dyDescent="0.2"/>
    <row r="9" spans="1:10" ht="38.25" x14ac:dyDescent="0.2">
      <c r="A9" s="73" t="s">
        <v>4</v>
      </c>
      <c r="B9" s="132" t="s">
        <v>141</v>
      </c>
      <c r="C9" s="132"/>
      <c r="D9" s="73" t="s">
        <v>1</v>
      </c>
      <c r="E9" s="73" t="s">
        <v>2</v>
      </c>
      <c r="F9" s="73" t="s">
        <v>3</v>
      </c>
      <c r="G9" s="73" t="s">
        <v>84</v>
      </c>
      <c r="H9" s="73" t="s">
        <v>83</v>
      </c>
      <c r="I9" s="73" t="s">
        <v>11</v>
      </c>
      <c r="J9" s="26"/>
    </row>
    <row r="10" spans="1:10" ht="27.75" customHeight="1" x14ac:dyDescent="0.2">
      <c r="A10" s="27">
        <v>4</v>
      </c>
      <c r="B10" s="126" t="s">
        <v>89</v>
      </c>
      <c r="C10" s="126"/>
      <c r="D10" s="126"/>
      <c r="E10" s="126"/>
      <c r="F10" s="126"/>
      <c r="G10" s="163">
        <f>SUM(G11:G20)</f>
        <v>0</v>
      </c>
      <c r="H10" s="163">
        <f>SUM(H11:H20)</f>
        <v>0</v>
      </c>
      <c r="I10" s="28"/>
      <c r="J10" s="29"/>
    </row>
    <row r="11" spans="1:10" x14ac:dyDescent="0.2">
      <c r="A11" s="30" t="s">
        <v>13</v>
      </c>
      <c r="B11" s="122" t="s">
        <v>12</v>
      </c>
      <c r="C11" s="122"/>
      <c r="D11" s="31"/>
      <c r="E11" s="32"/>
      <c r="F11" s="33"/>
      <c r="G11" s="168">
        <f t="shared" ref="G11:G20" si="0">ROUND(E11*F11,2)</f>
        <v>0</v>
      </c>
      <c r="H11" s="168">
        <f t="shared" ref="H11:H64" si="1">ROUND(G11*$D$7,2)</f>
        <v>0</v>
      </c>
      <c r="I11" s="34"/>
      <c r="J11" s="29"/>
    </row>
    <row r="12" spans="1:10" x14ac:dyDescent="0.2">
      <c r="A12" s="30" t="s">
        <v>14</v>
      </c>
      <c r="B12" s="122" t="s">
        <v>12</v>
      </c>
      <c r="C12" s="122"/>
      <c r="D12" s="31"/>
      <c r="E12" s="32"/>
      <c r="F12" s="33"/>
      <c r="G12" s="168">
        <f t="shared" si="0"/>
        <v>0</v>
      </c>
      <c r="H12" s="168">
        <f t="shared" si="1"/>
        <v>0</v>
      </c>
      <c r="I12" s="34"/>
      <c r="J12" s="29"/>
    </row>
    <row r="13" spans="1:10" x14ac:dyDescent="0.2">
      <c r="A13" s="30" t="s">
        <v>15</v>
      </c>
      <c r="B13" s="122" t="s">
        <v>12</v>
      </c>
      <c r="C13" s="122"/>
      <c r="D13" s="31"/>
      <c r="E13" s="32"/>
      <c r="F13" s="33"/>
      <c r="G13" s="168">
        <f t="shared" si="0"/>
        <v>0</v>
      </c>
      <c r="H13" s="168">
        <f t="shared" si="1"/>
        <v>0</v>
      </c>
      <c r="I13" s="34"/>
      <c r="J13" s="29"/>
    </row>
    <row r="14" spans="1:10" x14ac:dyDescent="0.2">
      <c r="A14" s="30" t="s">
        <v>16</v>
      </c>
      <c r="B14" s="122" t="s">
        <v>12</v>
      </c>
      <c r="C14" s="122"/>
      <c r="D14" s="31"/>
      <c r="E14" s="32"/>
      <c r="F14" s="33"/>
      <c r="G14" s="168">
        <f t="shared" si="0"/>
        <v>0</v>
      </c>
      <c r="H14" s="168">
        <f t="shared" si="1"/>
        <v>0</v>
      </c>
      <c r="I14" s="34"/>
      <c r="J14" s="29"/>
    </row>
    <row r="15" spans="1:10" x14ac:dyDescent="0.2">
      <c r="A15" s="30" t="s">
        <v>17</v>
      </c>
      <c r="B15" s="122" t="s">
        <v>12</v>
      </c>
      <c r="C15" s="122"/>
      <c r="D15" s="31"/>
      <c r="E15" s="32"/>
      <c r="F15" s="33"/>
      <c r="G15" s="168">
        <f t="shared" si="0"/>
        <v>0</v>
      </c>
      <c r="H15" s="168">
        <f t="shared" si="1"/>
        <v>0</v>
      </c>
      <c r="I15" s="34"/>
      <c r="J15" s="29"/>
    </row>
    <row r="16" spans="1:10" x14ac:dyDescent="0.2">
      <c r="A16" s="30" t="s">
        <v>18</v>
      </c>
      <c r="B16" s="122" t="s">
        <v>12</v>
      </c>
      <c r="C16" s="122"/>
      <c r="D16" s="31"/>
      <c r="E16" s="32"/>
      <c r="F16" s="33"/>
      <c r="G16" s="168">
        <f t="shared" si="0"/>
        <v>0</v>
      </c>
      <c r="H16" s="168">
        <f t="shared" si="1"/>
        <v>0</v>
      </c>
      <c r="I16" s="34"/>
      <c r="J16" s="29"/>
    </row>
    <row r="17" spans="1:10" x14ac:dyDescent="0.2">
      <c r="A17" s="30" t="s">
        <v>19</v>
      </c>
      <c r="B17" s="122" t="s">
        <v>12</v>
      </c>
      <c r="C17" s="122"/>
      <c r="D17" s="31"/>
      <c r="E17" s="32"/>
      <c r="F17" s="33"/>
      <c r="G17" s="168">
        <f t="shared" si="0"/>
        <v>0</v>
      </c>
      <c r="H17" s="168">
        <f t="shared" si="1"/>
        <v>0</v>
      </c>
      <c r="I17" s="34"/>
      <c r="J17" s="29"/>
    </row>
    <row r="18" spans="1:10" x14ac:dyDescent="0.2">
      <c r="A18" s="30" t="s">
        <v>20</v>
      </c>
      <c r="B18" s="122" t="s">
        <v>12</v>
      </c>
      <c r="C18" s="122"/>
      <c r="D18" s="31"/>
      <c r="E18" s="32"/>
      <c r="F18" s="33"/>
      <c r="G18" s="168">
        <f t="shared" si="0"/>
        <v>0</v>
      </c>
      <c r="H18" s="168">
        <f t="shared" si="1"/>
        <v>0</v>
      </c>
      <c r="I18" s="34"/>
      <c r="J18" s="29"/>
    </row>
    <row r="19" spans="1:10" x14ac:dyDescent="0.2">
      <c r="A19" s="30" t="s">
        <v>21</v>
      </c>
      <c r="B19" s="122" t="s">
        <v>12</v>
      </c>
      <c r="C19" s="122"/>
      <c r="D19" s="31"/>
      <c r="E19" s="32"/>
      <c r="F19" s="33"/>
      <c r="G19" s="168">
        <f t="shared" si="0"/>
        <v>0</v>
      </c>
      <c r="H19" s="168">
        <f t="shared" si="1"/>
        <v>0</v>
      </c>
      <c r="I19" s="34"/>
      <c r="J19" s="29"/>
    </row>
    <row r="20" spans="1:10" x14ac:dyDescent="0.2">
      <c r="A20" s="30" t="s">
        <v>22</v>
      </c>
      <c r="B20" s="122" t="s">
        <v>12</v>
      </c>
      <c r="C20" s="122"/>
      <c r="D20" s="31"/>
      <c r="E20" s="32"/>
      <c r="F20" s="33"/>
      <c r="G20" s="168">
        <f t="shared" si="0"/>
        <v>0</v>
      </c>
      <c r="H20" s="168">
        <f t="shared" si="1"/>
        <v>0</v>
      </c>
      <c r="I20" s="34"/>
      <c r="J20" s="29"/>
    </row>
    <row r="21" spans="1:10" x14ac:dyDescent="0.2">
      <c r="A21" s="27">
        <v>5</v>
      </c>
      <c r="B21" s="126" t="s">
        <v>6</v>
      </c>
      <c r="C21" s="126"/>
      <c r="D21" s="126"/>
      <c r="E21" s="126"/>
      <c r="F21" s="126"/>
      <c r="G21" s="163">
        <f>G22+G33+G49+G65+G116</f>
        <v>0</v>
      </c>
      <c r="H21" s="163">
        <f>H22+H33+H49+H65+H116</f>
        <v>0</v>
      </c>
      <c r="I21" s="28"/>
      <c r="J21" s="29"/>
    </row>
    <row r="22" spans="1:10" x14ac:dyDescent="0.2">
      <c r="A22" s="35" t="s">
        <v>7</v>
      </c>
      <c r="B22" s="127" t="s">
        <v>97</v>
      </c>
      <c r="C22" s="128"/>
      <c r="D22" s="128"/>
      <c r="E22" s="128"/>
      <c r="F22" s="129"/>
      <c r="G22" s="161">
        <f>SUM(G23:G32)</f>
        <v>0</v>
      </c>
      <c r="H22" s="161">
        <f>SUM(H23:H32)</f>
        <v>0</v>
      </c>
      <c r="I22" s="36"/>
      <c r="J22" s="37"/>
    </row>
    <row r="23" spans="1:10" x14ac:dyDescent="0.2">
      <c r="A23" s="30" t="s">
        <v>23</v>
      </c>
      <c r="B23" s="122" t="s">
        <v>54</v>
      </c>
      <c r="C23" s="122"/>
      <c r="D23" s="31"/>
      <c r="E23" s="32"/>
      <c r="F23" s="33"/>
      <c r="G23" s="168">
        <f t="shared" ref="G23:G32" si="2">ROUND(E23*F23,2)</f>
        <v>0</v>
      </c>
      <c r="H23" s="168">
        <f t="shared" si="1"/>
        <v>0</v>
      </c>
      <c r="I23" s="34"/>
      <c r="J23" s="29"/>
    </row>
    <row r="24" spans="1:10" x14ac:dyDescent="0.2">
      <c r="A24" s="30" t="s">
        <v>24</v>
      </c>
      <c r="B24" s="122" t="s">
        <v>54</v>
      </c>
      <c r="C24" s="122"/>
      <c r="D24" s="31"/>
      <c r="E24" s="32"/>
      <c r="F24" s="33"/>
      <c r="G24" s="168">
        <f t="shared" si="2"/>
        <v>0</v>
      </c>
      <c r="H24" s="168">
        <f t="shared" si="1"/>
        <v>0</v>
      </c>
      <c r="I24" s="34"/>
      <c r="J24" s="29"/>
    </row>
    <row r="25" spans="1:10" x14ac:dyDescent="0.2">
      <c r="A25" s="30" t="s">
        <v>25</v>
      </c>
      <c r="B25" s="122" t="s">
        <v>54</v>
      </c>
      <c r="C25" s="122"/>
      <c r="D25" s="31"/>
      <c r="E25" s="32"/>
      <c r="F25" s="33"/>
      <c r="G25" s="168">
        <f t="shared" si="2"/>
        <v>0</v>
      </c>
      <c r="H25" s="168">
        <f t="shared" si="1"/>
        <v>0</v>
      </c>
      <c r="I25" s="34"/>
      <c r="J25" s="29"/>
    </row>
    <row r="26" spans="1:10" x14ac:dyDescent="0.2">
      <c r="A26" s="30" t="s">
        <v>26</v>
      </c>
      <c r="B26" s="122" t="s">
        <v>54</v>
      </c>
      <c r="C26" s="122"/>
      <c r="D26" s="31"/>
      <c r="E26" s="32"/>
      <c r="F26" s="33"/>
      <c r="G26" s="168">
        <f t="shared" si="2"/>
        <v>0</v>
      </c>
      <c r="H26" s="168">
        <f t="shared" si="1"/>
        <v>0</v>
      </c>
      <c r="I26" s="34"/>
      <c r="J26" s="29"/>
    </row>
    <row r="27" spans="1:10" x14ac:dyDescent="0.2">
      <c r="A27" s="30" t="s">
        <v>27</v>
      </c>
      <c r="B27" s="122" t="s">
        <v>54</v>
      </c>
      <c r="C27" s="122"/>
      <c r="D27" s="31"/>
      <c r="E27" s="32"/>
      <c r="F27" s="33"/>
      <c r="G27" s="168">
        <f t="shared" si="2"/>
        <v>0</v>
      </c>
      <c r="H27" s="168">
        <f t="shared" si="1"/>
        <v>0</v>
      </c>
      <c r="I27" s="34"/>
      <c r="J27" s="29"/>
    </row>
    <row r="28" spans="1:10" x14ac:dyDescent="0.2">
      <c r="A28" s="30" t="s">
        <v>28</v>
      </c>
      <c r="B28" s="122" t="s">
        <v>54</v>
      </c>
      <c r="C28" s="122"/>
      <c r="D28" s="31"/>
      <c r="E28" s="32"/>
      <c r="F28" s="33"/>
      <c r="G28" s="168">
        <f t="shared" si="2"/>
        <v>0</v>
      </c>
      <c r="H28" s="168">
        <f t="shared" si="1"/>
        <v>0</v>
      </c>
      <c r="I28" s="34"/>
      <c r="J28" s="29"/>
    </row>
    <row r="29" spans="1:10" x14ac:dyDescent="0.2">
      <c r="A29" s="30" t="s">
        <v>29</v>
      </c>
      <c r="B29" s="122" t="s">
        <v>54</v>
      </c>
      <c r="C29" s="122"/>
      <c r="D29" s="31"/>
      <c r="E29" s="32"/>
      <c r="F29" s="33"/>
      <c r="G29" s="168">
        <f t="shared" si="2"/>
        <v>0</v>
      </c>
      <c r="H29" s="168">
        <f t="shared" si="1"/>
        <v>0</v>
      </c>
      <c r="I29" s="34"/>
      <c r="J29" s="29"/>
    </row>
    <row r="30" spans="1:10" x14ac:dyDescent="0.2">
      <c r="A30" s="30" t="s">
        <v>30</v>
      </c>
      <c r="B30" s="122" t="s">
        <v>54</v>
      </c>
      <c r="C30" s="122"/>
      <c r="D30" s="31"/>
      <c r="E30" s="32"/>
      <c r="F30" s="33"/>
      <c r="G30" s="168">
        <f t="shared" si="2"/>
        <v>0</v>
      </c>
      <c r="H30" s="168">
        <f t="shared" si="1"/>
        <v>0</v>
      </c>
      <c r="I30" s="34"/>
      <c r="J30" s="29"/>
    </row>
    <row r="31" spans="1:10" x14ac:dyDescent="0.2">
      <c r="A31" s="30" t="s">
        <v>31</v>
      </c>
      <c r="B31" s="122" t="s">
        <v>54</v>
      </c>
      <c r="C31" s="122"/>
      <c r="D31" s="31"/>
      <c r="E31" s="32"/>
      <c r="F31" s="33"/>
      <c r="G31" s="168">
        <f t="shared" si="2"/>
        <v>0</v>
      </c>
      <c r="H31" s="168">
        <f t="shared" si="1"/>
        <v>0</v>
      </c>
      <c r="I31" s="34"/>
      <c r="J31" s="29"/>
    </row>
    <row r="32" spans="1:10" x14ac:dyDescent="0.2">
      <c r="A32" s="30" t="s">
        <v>32</v>
      </c>
      <c r="B32" s="122" t="s">
        <v>54</v>
      </c>
      <c r="C32" s="122"/>
      <c r="D32" s="31"/>
      <c r="E32" s="32"/>
      <c r="F32" s="33"/>
      <c r="G32" s="168">
        <f t="shared" si="2"/>
        <v>0</v>
      </c>
      <c r="H32" s="168">
        <f t="shared" si="1"/>
        <v>0</v>
      </c>
      <c r="I32" s="34"/>
      <c r="J32" s="29"/>
    </row>
    <row r="33" spans="1:10" ht="25.5" customHeight="1" x14ac:dyDescent="0.2">
      <c r="A33" s="35" t="s">
        <v>8</v>
      </c>
      <c r="B33" s="127" t="s">
        <v>140</v>
      </c>
      <c r="C33" s="128"/>
      <c r="D33" s="128"/>
      <c r="E33" s="128"/>
      <c r="F33" s="129"/>
      <c r="G33" s="161">
        <f>SUM(G34:G50)</f>
        <v>0</v>
      </c>
      <c r="H33" s="161">
        <f>SUM(H34:H50)</f>
        <v>0</v>
      </c>
      <c r="I33" s="36"/>
      <c r="J33" s="37"/>
    </row>
    <row r="34" spans="1:10" x14ac:dyDescent="0.2">
      <c r="A34" s="30" t="s">
        <v>33</v>
      </c>
      <c r="B34" s="122" t="s">
        <v>12</v>
      </c>
      <c r="C34" s="122"/>
      <c r="D34" s="31"/>
      <c r="E34" s="32"/>
      <c r="F34" s="33"/>
      <c r="G34" s="168">
        <f t="shared" ref="G34:G48" si="3">ROUND(E34*F34,2)</f>
        <v>0</v>
      </c>
      <c r="H34" s="168">
        <f t="shared" ref="H34:H48" si="4">ROUND(G34*$D$7,2)</f>
        <v>0</v>
      </c>
      <c r="I34" s="34"/>
      <c r="J34" s="29"/>
    </row>
    <row r="35" spans="1:10" x14ac:dyDescent="0.2">
      <c r="A35" s="30" t="s">
        <v>34</v>
      </c>
      <c r="B35" s="122" t="s">
        <v>12</v>
      </c>
      <c r="C35" s="122"/>
      <c r="D35" s="31"/>
      <c r="E35" s="32"/>
      <c r="F35" s="33"/>
      <c r="G35" s="168">
        <f t="shared" si="3"/>
        <v>0</v>
      </c>
      <c r="H35" s="168">
        <f t="shared" si="4"/>
        <v>0</v>
      </c>
      <c r="I35" s="34"/>
      <c r="J35" s="29"/>
    </row>
    <row r="36" spans="1:10" x14ac:dyDescent="0.2">
      <c r="A36" s="30" t="s">
        <v>35</v>
      </c>
      <c r="B36" s="122" t="s">
        <v>12</v>
      </c>
      <c r="C36" s="122"/>
      <c r="D36" s="31"/>
      <c r="E36" s="32"/>
      <c r="F36" s="33"/>
      <c r="G36" s="168">
        <f t="shared" si="3"/>
        <v>0</v>
      </c>
      <c r="H36" s="168">
        <f t="shared" si="4"/>
        <v>0</v>
      </c>
      <c r="I36" s="34"/>
      <c r="J36" s="29"/>
    </row>
    <row r="37" spans="1:10" x14ac:dyDescent="0.2">
      <c r="A37" s="30" t="s">
        <v>36</v>
      </c>
      <c r="B37" s="122" t="s">
        <v>12</v>
      </c>
      <c r="C37" s="122"/>
      <c r="D37" s="31"/>
      <c r="E37" s="32"/>
      <c r="F37" s="33"/>
      <c r="G37" s="168">
        <f t="shared" si="3"/>
        <v>0</v>
      </c>
      <c r="H37" s="168">
        <f t="shared" si="4"/>
        <v>0</v>
      </c>
      <c r="I37" s="34"/>
      <c r="J37" s="29"/>
    </row>
    <row r="38" spans="1:10" x14ac:dyDescent="0.2">
      <c r="A38" s="30" t="s">
        <v>37</v>
      </c>
      <c r="B38" s="122" t="s">
        <v>12</v>
      </c>
      <c r="C38" s="122"/>
      <c r="D38" s="31"/>
      <c r="E38" s="32"/>
      <c r="F38" s="33"/>
      <c r="G38" s="168">
        <f t="shared" si="3"/>
        <v>0</v>
      </c>
      <c r="H38" s="168">
        <f t="shared" si="4"/>
        <v>0</v>
      </c>
      <c r="I38" s="34"/>
      <c r="J38" s="29"/>
    </row>
    <row r="39" spans="1:10" x14ac:dyDescent="0.2">
      <c r="A39" s="30" t="s">
        <v>38</v>
      </c>
      <c r="B39" s="122" t="s">
        <v>12</v>
      </c>
      <c r="C39" s="122"/>
      <c r="D39" s="31"/>
      <c r="E39" s="32"/>
      <c r="F39" s="33"/>
      <c r="G39" s="168">
        <f t="shared" si="3"/>
        <v>0</v>
      </c>
      <c r="H39" s="168">
        <f t="shared" si="4"/>
        <v>0</v>
      </c>
      <c r="I39" s="34"/>
      <c r="J39" s="29"/>
    </row>
    <row r="40" spans="1:10" x14ac:dyDescent="0.2">
      <c r="A40" s="30" t="s">
        <v>39</v>
      </c>
      <c r="B40" s="122" t="s">
        <v>12</v>
      </c>
      <c r="C40" s="122"/>
      <c r="D40" s="31"/>
      <c r="E40" s="32"/>
      <c r="F40" s="33"/>
      <c r="G40" s="168">
        <f t="shared" si="3"/>
        <v>0</v>
      </c>
      <c r="H40" s="168">
        <f t="shared" si="4"/>
        <v>0</v>
      </c>
      <c r="I40" s="34"/>
      <c r="J40" s="29"/>
    </row>
    <row r="41" spans="1:10" x14ac:dyDescent="0.2">
      <c r="A41" s="30" t="s">
        <v>40</v>
      </c>
      <c r="B41" s="122" t="s">
        <v>12</v>
      </c>
      <c r="C41" s="122"/>
      <c r="D41" s="31"/>
      <c r="E41" s="32"/>
      <c r="F41" s="33"/>
      <c r="G41" s="168">
        <f t="shared" si="3"/>
        <v>0</v>
      </c>
      <c r="H41" s="168">
        <f t="shared" si="4"/>
        <v>0</v>
      </c>
      <c r="I41" s="34"/>
      <c r="J41" s="29"/>
    </row>
    <row r="42" spans="1:10" x14ac:dyDescent="0.2">
      <c r="A42" s="30" t="s">
        <v>41</v>
      </c>
      <c r="B42" s="122" t="s">
        <v>12</v>
      </c>
      <c r="C42" s="122"/>
      <c r="D42" s="31"/>
      <c r="E42" s="32"/>
      <c r="F42" s="33"/>
      <c r="G42" s="168">
        <f t="shared" si="3"/>
        <v>0</v>
      </c>
      <c r="H42" s="168">
        <f t="shared" si="4"/>
        <v>0</v>
      </c>
      <c r="I42" s="34"/>
      <c r="J42" s="29"/>
    </row>
    <row r="43" spans="1:10" x14ac:dyDescent="0.2">
      <c r="A43" s="30" t="s">
        <v>42</v>
      </c>
      <c r="B43" s="122" t="s">
        <v>12</v>
      </c>
      <c r="C43" s="122"/>
      <c r="D43" s="31"/>
      <c r="E43" s="32"/>
      <c r="F43" s="33"/>
      <c r="G43" s="168">
        <f t="shared" si="3"/>
        <v>0</v>
      </c>
      <c r="H43" s="168">
        <f t="shared" si="4"/>
        <v>0</v>
      </c>
      <c r="I43" s="34"/>
      <c r="J43" s="29"/>
    </row>
    <row r="44" spans="1:10" x14ac:dyDescent="0.2">
      <c r="A44" s="30" t="s">
        <v>147</v>
      </c>
      <c r="B44" s="122" t="s">
        <v>12</v>
      </c>
      <c r="C44" s="122"/>
      <c r="D44" s="31"/>
      <c r="E44" s="32"/>
      <c r="F44" s="33"/>
      <c r="G44" s="168">
        <f t="shared" si="3"/>
        <v>0</v>
      </c>
      <c r="H44" s="168">
        <f t="shared" si="4"/>
        <v>0</v>
      </c>
      <c r="I44" s="34"/>
      <c r="J44" s="29"/>
    </row>
    <row r="45" spans="1:10" x14ac:dyDescent="0.2">
      <c r="A45" s="30" t="s">
        <v>148</v>
      </c>
      <c r="B45" s="122" t="s">
        <v>12</v>
      </c>
      <c r="C45" s="122"/>
      <c r="D45" s="31"/>
      <c r="E45" s="32"/>
      <c r="F45" s="33"/>
      <c r="G45" s="168">
        <f t="shared" si="3"/>
        <v>0</v>
      </c>
      <c r="H45" s="168">
        <f t="shared" si="4"/>
        <v>0</v>
      </c>
      <c r="I45" s="34"/>
      <c r="J45" s="29"/>
    </row>
    <row r="46" spans="1:10" x14ac:dyDescent="0.2">
      <c r="A46" s="30" t="s">
        <v>149</v>
      </c>
      <c r="B46" s="122" t="s">
        <v>12</v>
      </c>
      <c r="C46" s="122"/>
      <c r="D46" s="31"/>
      <c r="E46" s="32"/>
      <c r="F46" s="33"/>
      <c r="G46" s="168">
        <f t="shared" si="3"/>
        <v>0</v>
      </c>
      <c r="H46" s="168">
        <f t="shared" si="4"/>
        <v>0</v>
      </c>
      <c r="I46" s="34"/>
      <c r="J46" s="29"/>
    </row>
    <row r="47" spans="1:10" x14ac:dyDescent="0.2">
      <c r="A47" s="30" t="s">
        <v>150</v>
      </c>
      <c r="B47" s="122" t="s">
        <v>12</v>
      </c>
      <c r="C47" s="122"/>
      <c r="D47" s="31"/>
      <c r="E47" s="32"/>
      <c r="F47" s="33"/>
      <c r="G47" s="168">
        <f t="shared" si="3"/>
        <v>0</v>
      </c>
      <c r="H47" s="168">
        <f t="shared" si="4"/>
        <v>0</v>
      </c>
      <c r="I47" s="34"/>
      <c r="J47" s="29"/>
    </row>
    <row r="48" spans="1:10" x14ac:dyDescent="0.2">
      <c r="A48" s="30" t="s">
        <v>151</v>
      </c>
      <c r="B48" s="122" t="s">
        <v>12</v>
      </c>
      <c r="C48" s="122"/>
      <c r="D48" s="31"/>
      <c r="E48" s="32"/>
      <c r="F48" s="33"/>
      <c r="G48" s="168">
        <f t="shared" si="3"/>
        <v>0</v>
      </c>
      <c r="H48" s="168">
        <f t="shared" si="4"/>
        <v>0</v>
      </c>
      <c r="I48" s="34"/>
      <c r="J48" s="29"/>
    </row>
    <row r="49" spans="1:19" ht="51.75" customHeight="1" x14ac:dyDescent="0.2">
      <c r="A49" s="35" t="s">
        <v>9</v>
      </c>
      <c r="B49" s="127" t="s">
        <v>98</v>
      </c>
      <c r="C49" s="128"/>
      <c r="D49" s="128"/>
      <c r="E49" s="128"/>
      <c r="F49" s="129"/>
      <c r="G49" s="161">
        <f>SUM(G50:G64)</f>
        <v>0</v>
      </c>
      <c r="H49" s="161">
        <f>SUM(H50:H64)</f>
        <v>0</v>
      </c>
      <c r="I49" s="36"/>
      <c r="J49" s="29"/>
      <c r="K49" s="38" t="s">
        <v>100</v>
      </c>
      <c r="L49" s="38" t="s">
        <v>101</v>
      </c>
      <c r="M49" s="38" t="s">
        <v>102</v>
      </c>
      <c r="N49" s="38" t="s">
        <v>103</v>
      </c>
      <c r="O49" s="38" t="s">
        <v>104</v>
      </c>
      <c r="P49" s="38" t="s">
        <v>105</v>
      </c>
      <c r="Q49" s="38" t="s">
        <v>106</v>
      </c>
      <c r="R49" s="38" t="s">
        <v>107</v>
      </c>
    </row>
    <row r="50" spans="1:19" ht="12.75" customHeight="1" x14ac:dyDescent="0.2">
      <c r="A50" s="30" t="s">
        <v>44</v>
      </c>
      <c r="B50" s="122" t="s">
        <v>99</v>
      </c>
      <c r="C50" s="122"/>
      <c r="D50" s="31"/>
      <c r="E50" s="173">
        <v>1</v>
      </c>
      <c r="F50" s="168">
        <f>R50</f>
        <v>0</v>
      </c>
      <c r="G50" s="168">
        <f t="shared" ref="G50:G64" si="5">ROUND(E50*F50,2)</f>
        <v>0</v>
      </c>
      <c r="H50" s="168">
        <f t="shared" si="1"/>
        <v>0</v>
      </c>
      <c r="I50" s="34"/>
      <c r="J50" s="29"/>
      <c r="K50" s="39"/>
      <c r="L50" s="40"/>
      <c r="M50" s="40"/>
      <c r="N50" s="40"/>
      <c r="O50" s="174" t="str">
        <f>IFERROR(ROUND((L50-N50)/M50,2),"0")</f>
        <v>0</v>
      </c>
      <c r="P50" s="40"/>
      <c r="Q50" s="41"/>
      <c r="R50" s="174">
        <f>O50*P50*Q50</f>
        <v>0</v>
      </c>
      <c r="S50" s="175" t="str">
        <f ca="1">IF(K50=0," ",IF(K50+(M50*30.5)&lt;TODAY(),"DĖMESIO! Patikrinkite, ar nurodytas turtas dar nėra nudėvėtas, amortizuotas"," "))</f>
        <v xml:space="preserve"> </v>
      </c>
    </row>
    <row r="51" spans="1:19" ht="12.75" customHeight="1" x14ac:dyDescent="0.2">
      <c r="A51" s="30" t="s">
        <v>45</v>
      </c>
      <c r="B51" s="122" t="s">
        <v>99</v>
      </c>
      <c r="C51" s="122"/>
      <c r="D51" s="31"/>
      <c r="E51" s="173">
        <v>1</v>
      </c>
      <c r="F51" s="168">
        <f t="shared" ref="F51:F64" si="6">R51</f>
        <v>0</v>
      </c>
      <c r="G51" s="168">
        <f t="shared" si="5"/>
        <v>0</v>
      </c>
      <c r="H51" s="168">
        <f t="shared" si="1"/>
        <v>0</v>
      </c>
      <c r="I51" s="34"/>
      <c r="J51" s="29"/>
      <c r="K51" s="39"/>
      <c r="L51" s="40"/>
      <c r="M51" s="40"/>
      <c r="N51" s="40"/>
      <c r="O51" s="174" t="str">
        <f t="shared" ref="O51:O64" si="7">IFERROR(ROUND((L51-N51)/M51,2),"0")</f>
        <v>0</v>
      </c>
      <c r="P51" s="40"/>
      <c r="Q51" s="41"/>
      <c r="R51" s="174">
        <f t="shared" ref="R51:R64" si="8">O51*P51*Q51</f>
        <v>0</v>
      </c>
      <c r="S51" s="175" t="str">
        <f t="shared" ref="S51:S64" ca="1" si="9">IF(K51=0," ",IF(K51+(M51*30.5)&lt;TODAY(),"DĖMESIO! Patikrinkite, ar nurodytas turtas dar nėra nudėvėtas, amortizuotas"," "))</f>
        <v xml:space="preserve"> </v>
      </c>
    </row>
    <row r="52" spans="1:19" ht="12.75" customHeight="1" x14ac:dyDescent="0.2">
      <c r="A52" s="30" t="s">
        <v>46</v>
      </c>
      <c r="B52" s="122" t="s">
        <v>99</v>
      </c>
      <c r="C52" s="122"/>
      <c r="D52" s="31"/>
      <c r="E52" s="173">
        <v>1</v>
      </c>
      <c r="F52" s="168">
        <f t="shared" si="6"/>
        <v>0</v>
      </c>
      <c r="G52" s="168">
        <f t="shared" si="5"/>
        <v>0</v>
      </c>
      <c r="H52" s="168">
        <f t="shared" si="1"/>
        <v>0</v>
      </c>
      <c r="I52" s="34"/>
      <c r="J52" s="29"/>
      <c r="K52" s="39"/>
      <c r="L52" s="40"/>
      <c r="M52" s="40"/>
      <c r="N52" s="40"/>
      <c r="O52" s="174" t="str">
        <f t="shared" si="7"/>
        <v>0</v>
      </c>
      <c r="P52" s="40"/>
      <c r="Q52" s="41"/>
      <c r="R52" s="174">
        <f t="shared" si="8"/>
        <v>0</v>
      </c>
      <c r="S52" s="175" t="str">
        <f t="shared" ca="1" si="9"/>
        <v xml:space="preserve"> </v>
      </c>
    </row>
    <row r="53" spans="1:19" ht="12.75" customHeight="1" x14ac:dyDescent="0.2">
      <c r="A53" s="30" t="s">
        <v>47</v>
      </c>
      <c r="B53" s="122" t="s">
        <v>99</v>
      </c>
      <c r="C53" s="122"/>
      <c r="D53" s="31"/>
      <c r="E53" s="173">
        <v>1</v>
      </c>
      <c r="F53" s="168">
        <f t="shared" si="6"/>
        <v>0</v>
      </c>
      <c r="G53" s="168">
        <f t="shared" si="5"/>
        <v>0</v>
      </c>
      <c r="H53" s="168">
        <f t="shared" si="1"/>
        <v>0</v>
      </c>
      <c r="I53" s="34"/>
      <c r="J53" s="29"/>
      <c r="K53" s="39"/>
      <c r="L53" s="40"/>
      <c r="M53" s="40"/>
      <c r="N53" s="40"/>
      <c r="O53" s="174" t="str">
        <f t="shared" si="7"/>
        <v>0</v>
      </c>
      <c r="P53" s="40"/>
      <c r="Q53" s="41"/>
      <c r="R53" s="174">
        <f t="shared" si="8"/>
        <v>0</v>
      </c>
      <c r="S53" s="175" t="str">
        <f t="shared" ca="1" si="9"/>
        <v xml:space="preserve"> </v>
      </c>
    </row>
    <row r="54" spans="1:19" ht="12.75" customHeight="1" x14ac:dyDescent="0.2">
      <c r="A54" s="30" t="s">
        <v>48</v>
      </c>
      <c r="B54" s="122" t="s">
        <v>99</v>
      </c>
      <c r="C54" s="122"/>
      <c r="D54" s="31"/>
      <c r="E54" s="173">
        <v>1</v>
      </c>
      <c r="F54" s="168">
        <f t="shared" si="6"/>
        <v>0</v>
      </c>
      <c r="G54" s="168">
        <f t="shared" si="5"/>
        <v>0</v>
      </c>
      <c r="H54" s="168">
        <f t="shared" si="1"/>
        <v>0</v>
      </c>
      <c r="I54" s="34"/>
      <c r="J54" s="29"/>
      <c r="K54" s="39"/>
      <c r="L54" s="40"/>
      <c r="M54" s="40"/>
      <c r="N54" s="40"/>
      <c r="O54" s="174" t="str">
        <f t="shared" si="7"/>
        <v>0</v>
      </c>
      <c r="P54" s="40"/>
      <c r="Q54" s="41"/>
      <c r="R54" s="174">
        <f t="shared" si="8"/>
        <v>0</v>
      </c>
      <c r="S54" s="175" t="str">
        <f t="shared" ca="1" si="9"/>
        <v xml:space="preserve"> </v>
      </c>
    </row>
    <row r="55" spans="1:19" ht="12.75" customHeight="1" x14ac:dyDescent="0.2">
      <c r="A55" s="30" t="s">
        <v>49</v>
      </c>
      <c r="B55" s="122" t="s">
        <v>99</v>
      </c>
      <c r="C55" s="122"/>
      <c r="D55" s="31"/>
      <c r="E55" s="173">
        <v>1</v>
      </c>
      <c r="F55" s="168">
        <f t="shared" si="6"/>
        <v>0</v>
      </c>
      <c r="G55" s="168">
        <f t="shared" si="5"/>
        <v>0</v>
      </c>
      <c r="H55" s="168">
        <f t="shared" si="1"/>
        <v>0</v>
      </c>
      <c r="I55" s="34"/>
      <c r="J55" s="29"/>
      <c r="K55" s="39"/>
      <c r="L55" s="40"/>
      <c r="M55" s="40"/>
      <c r="N55" s="40"/>
      <c r="O55" s="174" t="str">
        <f t="shared" si="7"/>
        <v>0</v>
      </c>
      <c r="P55" s="40"/>
      <c r="Q55" s="41"/>
      <c r="R55" s="174">
        <f t="shared" si="8"/>
        <v>0</v>
      </c>
      <c r="S55" s="175" t="str">
        <f t="shared" ca="1" si="9"/>
        <v xml:space="preserve"> </v>
      </c>
    </row>
    <row r="56" spans="1:19" ht="12.75" customHeight="1" x14ac:dyDescent="0.2">
      <c r="A56" s="30" t="s">
        <v>50</v>
      </c>
      <c r="B56" s="122" t="s">
        <v>99</v>
      </c>
      <c r="C56" s="122"/>
      <c r="D56" s="31"/>
      <c r="E56" s="173">
        <v>1</v>
      </c>
      <c r="F56" s="168">
        <f t="shared" si="6"/>
        <v>0</v>
      </c>
      <c r="G56" s="168">
        <f t="shared" si="5"/>
        <v>0</v>
      </c>
      <c r="H56" s="168">
        <f t="shared" si="1"/>
        <v>0</v>
      </c>
      <c r="I56" s="34"/>
      <c r="J56" s="29"/>
      <c r="K56" s="39"/>
      <c r="L56" s="40"/>
      <c r="M56" s="40"/>
      <c r="N56" s="40"/>
      <c r="O56" s="174" t="str">
        <f t="shared" si="7"/>
        <v>0</v>
      </c>
      <c r="P56" s="40"/>
      <c r="Q56" s="41"/>
      <c r="R56" s="174">
        <f t="shared" si="8"/>
        <v>0</v>
      </c>
      <c r="S56" s="175" t="str">
        <f t="shared" ca="1" si="9"/>
        <v xml:space="preserve"> </v>
      </c>
    </row>
    <row r="57" spans="1:19" ht="12.75" customHeight="1" x14ac:dyDescent="0.2">
      <c r="A57" s="30" t="s">
        <v>51</v>
      </c>
      <c r="B57" s="122" t="s">
        <v>99</v>
      </c>
      <c r="C57" s="122"/>
      <c r="D57" s="31"/>
      <c r="E57" s="173">
        <v>1</v>
      </c>
      <c r="F57" s="168">
        <f t="shared" si="6"/>
        <v>0</v>
      </c>
      <c r="G57" s="168">
        <f t="shared" si="5"/>
        <v>0</v>
      </c>
      <c r="H57" s="168">
        <f t="shared" si="1"/>
        <v>0</v>
      </c>
      <c r="I57" s="34"/>
      <c r="J57" s="29"/>
      <c r="K57" s="39"/>
      <c r="L57" s="40"/>
      <c r="M57" s="40"/>
      <c r="N57" s="40"/>
      <c r="O57" s="174" t="str">
        <f t="shared" si="7"/>
        <v>0</v>
      </c>
      <c r="P57" s="40"/>
      <c r="Q57" s="41"/>
      <c r="R57" s="174">
        <f t="shared" si="8"/>
        <v>0</v>
      </c>
      <c r="S57" s="175" t="str">
        <f t="shared" ca="1" si="9"/>
        <v xml:space="preserve"> </v>
      </c>
    </row>
    <row r="58" spans="1:19" ht="12.75" customHeight="1" x14ac:dyDescent="0.2">
      <c r="A58" s="30" t="s">
        <v>52</v>
      </c>
      <c r="B58" s="122" t="s">
        <v>99</v>
      </c>
      <c r="C58" s="122"/>
      <c r="D58" s="31"/>
      <c r="E58" s="173">
        <v>1</v>
      </c>
      <c r="F58" s="168">
        <f t="shared" si="6"/>
        <v>0</v>
      </c>
      <c r="G58" s="168">
        <f t="shared" si="5"/>
        <v>0</v>
      </c>
      <c r="H58" s="168">
        <f t="shared" si="1"/>
        <v>0</v>
      </c>
      <c r="I58" s="34"/>
      <c r="J58" s="29"/>
      <c r="K58" s="39"/>
      <c r="L58" s="40"/>
      <c r="M58" s="40"/>
      <c r="N58" s="40"/>
      <c r="O58" s="174" t="str">
        <f t="shared" si="7"/>
        <v>0</v>
      </c>
      <c r="P58" s="40"/>
      <c r="Q58" s="41"/>
      <c r="R58" s="174">
        <f t="shared" si="8"/>
        <v>0</v>
      </c>
      <c r="S58" s="175" t="str">
        <f t="shared" ca="1" si="9"/>
        <v xml:space="preserve"> </v>
      </c>
    </row>
    <row r="59" spans="1:19" ht="12.75" customHeight="1" x14ac:dyDescent="0.2">
      <c r="A59" s="30" t="s">
        <v>53</v>
      </c>
      <c r="B59" s="122" t="s">
        <v>99</v>
      </c>
      <c r="C59" s="122"/>
      <c r="D59" s="31"/>
      <c r="E59" s="173">
        <v>1</v>
      </c>
      <c r="F59" s="168">
        <f t="shared" si="6"/>
        <v>0</v>
      </c>
      <c r="G59" s="168">
        <f t="shared" si="5"/>
        <v>0</v>
      </c>
      <c r="H59" s="168">
        <f t="shared" si="1"/>
        <v>0</v>
      </c>
      <c r="I59" s="34"/>
      <c r="J59" s="29"/>
      <c r="K59" s="39"/>
      <c r="L59" s="40"/>
      <c r="M59" s="40"/>
      <c r="N59" s="40"/>
      <c r="O59" s="174" t="str">
        <f t="shared" si="7"/>
        <v>0</v>
      </c>
      <c r="P59" s="40"/>
      <c r="Q59" s="41"/>
      <c r="R59" s="174">
        <f t="shared" si="8"/>
        <v>0</v>
      </c>
      <c r="S59" s="175" t="str">
        <f t="shared" ca="1" si="9"/>
        <v xml:space="preserve"> </v>
      </c>
    </row>
    <row r="60" spans="1:19" ht="12.75" customHeight="1" x14ac:dyDescent="0.2">
      <c r="A60" s="30" t="s">
        <v>90</v>
      </c>
      <c r="B60" s="122" t="s">
        <v>99</v>
      </c>
      <c r="C60" s="122"/>
      <c r="D60" s="31"/>
      <c r="E60" s="173">
        <v>1</v>
      </c>
      <c r="F60" s="168">
        <f t="shared" si="6"/>
        <v>0</v>
      </c>
      <c r="G60" s="168">
        <f t="shared" si="5"/>
        <v>0</v>
      </c>
      <c r="H60" s="168">
        <f t="shared" si="1"/>
        <v>0</v>
      </c>
      <c r="I60" s="34"/>
      <c r="J60" s="29"/>
      <c r="K60" s="39"/>
      <c r="L60" s="40"/>
      <c r="M60" s="40"/>
      <c r="N60" s="40"/>
      <c r="O60" s="174" t="str">
        <f t="shared" si="7"/>
        <v>0</v>
      </c>
      <c r="P60" s="40"/>
      <c r="Q60" s="41"/>
      <c r="R60" s="174">
        <f t="shared" si="8"/>
        <v>0</v>
      </c>
      <c r="S60" s="175" t="str">
        <f t="shared" ca="1" si="9"/>
        <v xml:space="preserve"> </v>
      </c>
    </row>
    <row r="61" spans="1:19" ht="12.75" customHeight="1" x14ac:dyDescent="0.2">
      <c r="A61" s="30" t="s">
        <v>91</v>
      </c>
      <c r="B61" s="122" t="s">
        <v>99</v>
      </c>
      <c r="C61" s="122"/>
      <c r="D61" s="31"/>
      <c r="E61" s="173">
        <v>1</v>
      </c>
      <c r="F61" s="168">
        <f t="shared" si="6"/>
        <v>0</v>
      </c>
      <c r="G61" s="168">
        <f t="shared" si="5"/>
        <v>0</v>
      </c>
      <c r="H61" s="168">
        <f t="shared" si="1"/>
        <v>0</v>
      </c>
      <c r="I61" s="34"/>
      <c r="J61" s="29"/>
      <c r="K61" s="39"/>
      <c r="L61" s="40"/>
      <c r="M61" s="40"/>
      <c r="N61" s="40"/>
      <c r="O61" s="174" t="str">
        <f t="shared" si="7"/>
        <v>0</v>
      </c>
      <c r="P61" s="40"/>
      <c r="Q61" s="41"/>
      <c r="R61" s="174">
        <f t="shared" si="8"/>
        <v>0</v>
      </c>
      <c r="S61" s="175" t="str">
        <f t="shared" ca="1" si="9"/>
        <v xml:space="preserve"> </v>
      </c>
    </row>
    <row r="62" spans="1:19" ht="12.75" customHeight="1" x14ac:dyDescent="0.2">
      <c r="A62" s="30" t="s">
        <v>92</v>
      </c>
      <c r="B62" s="122" t="s">
        <v>99</v>
      </c>
      <c r="C62" s="122"/>
      <c r="D62" s="31"/>
      <c r="E62" s="173">
        <v>1</v>
      </c>
      <c r="F62" s="168">
        <f t="shared" si="6"/>
        <v>0</v>
      </c>
      <c r="G62" s="168">
        <f t="shared" si="5"/>
        <v>0</v>
      </c>
      <c r="H62" s="168">
        <f t="shared" si="1"/>
        <v>0</v>
      </c>
      <c r="I62" s="34"/>
      <c r="J62" s="29"/>
      <c r="K62" s="39"/>
      <c r="L62" s="40"/>
      <c r="M62" s="40"/>
      <c r="N62" s="40"/>
      <c r="O62" s="174" t="str">
        <f t="shared" si="7"/>
        <v>0</v>
      </c>
      <c r="P62" s="40"/>
      <c r="Q62" s="41"/>
      <c r="R62" s="174">
        <f t="shared" si="8"/>
        <v>0</v>
      </c>
      <c r="S62" s="175" t="str">
        <f t="shared" ca="1" si="9"/>
        <v xml:space="preserve"> </v>
      </c>
    </row>
    <row r="63" spans="1:19" ht="12.75" customHeight="1" x14ac:dyDescent="0.2">
      <c r="A63" s="30" t="s">
        <v>93</v>
      </c>
      <c r="B63" s="122" t="s">
        <v>99</v>
      </c>
      <c r="C63" s="122"/>
      <c r="D63" s="31"/>
      <c r="E63" s="173">
        <v>1</v>
      </c>
      <c r="F63" s="168">
        <f t="shared" si="6"/>
        <v>0</v>
      </c>
      <c r="G63" s="168">
        <f t="shared" si="5"/>
        <v>0</v>
      </c>
      <c r="H63" s="168">
        <f t="shared" si="1"/>
        <v>0</v>
      </c>
      <c r="I63" s="34"/>
      <c r="J63" s="29"/>
      <c r="K63" s="39"/>
      <c r="L63" s="40"/>
      <c r="M63" s="40"/>
      <c r="N63" s="40"/>
      <c r="O63" s="174" t="str">
        <f t="shared" si="7"/>
        <v>0</v>
      </c>
      <c r="P63" s="40"/>
      <c r="Q63" s="41"/>
      <c r="R63" s="174">
        <f t="shared" si="8"/>
        <v>0</v>
      </c>
      <c r="S63" s="175" t="str">
        <f t="shared" ca="1" si="9"/>
        <v xml:space="preserve"> </v>
      </c>
    </row>
    <row r="64" spans="1:19" ht="12.75" customHeight="1" x14ac:dyDescent="0.2">
      <c r="A64" s="30" t="s">
        <v>94</v>
      </c>
      <c r="B64" s="122" t="s">
        <v>99</v>
      </c>
      <c r="C64" s="122"/>
      <c r="D64" s="31"/>
      <c r="E64" s="173">
        <v>1</v>
      </c>
      <c r="F64" s="168">
        <f t="shared" si="6"/>
        <v>0</v>
      </c>
      <c r="G64" s="168">
        <f t="shared" si="5"/>
        <v>0</v>
      </c>
      <c r="H64" s="168">
        <f t="shared" si="1"/>
        <v>0</v>
      </c>
      <c r="I64" s="34"/>
      <c r="J64" s="29"/>
      <c r="K64" s="39"/>
      <c r="L64" s="40"/>
      <c r="M64" s="40"/>
      <c r="N64" s="40"/>
      <c r="O64" s="174" t="str">
        <f t="shared" si="7"/>
        <v>0</v>
      </c>
      <c r="P64" s="40"/>
      <c r="Q64" s="41"/>
      <c r="R64" s="174">
        <f t="shared" si="8"/>
        <v>0</v>
      </c>
      <c r="S64" s="175" t="str">
        <f t="shared" ca="1" si="9"/>
        <v xml:space="preserve"> </v>
      </c>
    </row>
    <row r="65" spans="1:11" ht="39" customHeight="1" x14ac:dyDescent="0.2">
      <c r="A65" s="35" t="s">
        <v>10</v>
      </c>
      <c r="B65" s="123" t="s">
        <v>77</v>
      </c>
      <c r="C65" s="124"/>
      <c r="D65" s="124"/>
      <c r="E65" s="124"/>
      <c r="F65" s="125"/>
      <c r="G65" s="161">
        <f>SUM(G66:G115)</f>
        <v>0</v>
      </c>
      <c r="H65" s="161">
        <f>SUM(H66:H115)</f>
        <v>0</v>
      </c>
      <c r="I65" s="42"/>
      <c r="J65" s="29"/>
      <c r="K65" s="38" t="s">
        <v>142</v>
      </c>
    </row>
    <row r="66" spans="1:11" x14ac:dyDescent="0.2">
      <c r="A66" s="113" t="s">
        <v>55</v>
      </c>
      <c r="B66" s="116" t="s">
        <v>95</v>
      </c>
      <c r="C66" s="34" t="s">
        <v>96</v>
      </c>
      <c r="D66" s="176" t="s">
        <v>5</v>
      </c>
      <c r="E66" s="119"/>
      <c r="F66" s="169" t="str">
        <f>IFERROR(ROUND(AVERAGE(K66:K70),2),"0")</f>
        <v>0</v>
      </c>
      <c r="G66" s="169">
        <f>ROUND(E66*F66,2)</f>
        <v>0</v>
      </c>
      <c r="H66" s="169">
        <f>ROUND(G66*$D$7,2)</f>
        <v>0</v>
      </c>
      <c r="I66" s="110"/>
      <c r="J66" s="43"/>
      <c r="K66" s="40"/>
    </row>
    <row r="67" spans="1:11" x14ac:dyDescent="0.2">
      <c r="A67" s="114"/>
      <c r="B67" s="117"/>
      <c r="C67" s="34" t="s">
        <v>96</v>
      </c>
      <c r="D67" s="177"/>
      <c r="E67" s="120"/>
      <c r="F67" s="170"/>
      <c r="G67" s="170"/>
      <c r="H67" s="170"/>
      <c r="I67" s="111"/>
      <c r="J67" s="43"/>
      <c r="K67" s="40"/>
    </row>
    <row r="68" spans="1:11" x14ac:dyDescent="0.2">
      <c r="A68" s="114"/>
      <c r="B68" s="117"/>
      <c r="C68" s="34" t="s">
        <v>96</v>
      </c>
      <c r="D68" s="177"/>
      <c r="E68" s="120"/>
      <c r="F68" s="170"/>
      <c r="G68" s="170"/>
      <c r="H68" s="170"/>
      <c r="I68" s="111"/>
      <c r="J68" s="43"/>
      <c r="K68" s="40"/>
    </row>
    <row r="69" spans="1:11" x14ac:dyDescent="0.2">
      <c r="A69" s="114"/>
      <c r="B69" s="117"/>
      <c r="C69" s="34" t="s">
        <v>96</v>
      </c>
      <c r="D69" s="177"/>
      <c r="E69" s="120"/>
      <c r="F69" s="170"/>
      <c r="G69" s="170"/>
      <c r="H69" s="170"/>
      <c r="I69" s="111"/>
      <c r="J69" s="43"/>
      <c r="K69" s="40"/>
    </row>
    <row r="70" spans="1:11" x14ac:dyDescent="0.2">
      <c r="A70" s="115"/>
      <c r="B70" s="118"/>
      <c r="C70" s="34" t="s">
        <v>96</v>
      </c>
      <c r="D70" s="178"/>
      <c r="E70" s="121"/>
      <c r="F70" s="171"/>
      <c r="G70" s="171"/>
      <c r="H70" s="171"/>
      <c r="I70" s="112"/>
      <c r="J70" s="43"/>
      <c r="K70" s="40"/>
    </row>
    <row r="71" spans="1:11" x14ac:dyDescent="0.2">
      <c r="A71" s="113" t="s">
        <v>56</v>
      </c>
      <c r="B71" s="116" t="s">
        <v>95</v>
      </c>
      <c r="C71" s="34" t="s">
        <v>96</v>
      </c>
      <c r="D71" s="176" t="s">
        <v>5</v>
      </c>
      <c r="E71" s="119"/>
      <c r="F71" s="169" t="str">
        <f t="shared" ref="F71" si="10">IFERROR(ROUND(AVERAGE(K71:K75),2),"0")</f>
        <v>0</v>
      </c>
      <c r="G71" s="169">
        <f>ROUND(E71*F71,2)</f>
        <v>0</v>
      </c>
      <c r="H71" s="169">
        <f>ROUND(G71*$D$7,2)</f>
        <v>0</v>
      </c>
      <c r="I71" s="110"/>
      <c r="J71" s="43"/>
      <c r="K71" s="40"/>
    </row>
    <row r="72" spans="1:11" x14ac:dyDescent="0.2">
      <c r="A72" s="114"/>
      <c r="B72" s="117"/>
      <c r="C72" s="34" t="s">
        <v>96</v>
      </c>
      <c r="D72" s="177"/>
      <c r="E72" s="120"/>
      <c r="F72" s="170"/>
      <c r="G72" s="170"/>
      <c r="H72" s="170"/>
      <c r="I72" s="111"/>
      <c r="J72" s="43"/>
      <c r="K72" s="40"/>
    </row>
    <row r="73" spans="1:11" x14ac:dyDescent="0.2">
      <c r="A73" s="114"/>
      <c r="B73" s="117"/>
      <c r="C73" s="34" t="s">
        <v>96</v>
      </c>
      <c r="D73" s="177"/>
      <c r="E73" s="120"/>
      <c r="F73" s="170"/>
      <c r="G73" s="170"/>
      <c r="H73" s="170"/>
      <c r="I73" s="111"/>
      <c r="J73" s="43"/>
      <c r="K73" s="40"/>
    </row>
    <row r="74" spans="1:11" x14ac:dyDescent="0.2">
      <c r="A74" s="114"/>
      <c r="B74" s="117"/>
      <c r="C74" s="34" t="s">
        <v>96</v>
      </c>
      <c r="D74" s="177"/>
      <c r="E74" s="120"/>
      <c r="F74" s="170"/>
      <c r="G74" s="170"/>
      <c r="H74" s="170"/>
      <c r="I74" s="111"/>
      <c r="J74" s="43"/>
      <c r="K74" s="40"/>
    </row>
    <row r="75" spans="1:11" x14ac:dyDescent="0.2">
      <c r="A75" s="115"/>
      <c r="B75" s="118"/>
      <c r="C75" s="34" t="s">
        <v>96</v>
      </c>
      <c r="D75" s="178"/>
      <c r="E75" s="121"/>
      <c r="F75" s="171"/>
      <c r="G75" s="171"/>
      <c r="H75" s="171"/>
      <c r="I75" s="112"/>
      <c r="J75" s="43"/>
      <c r="K75" s="40"/>
    </row>
    <row r="76" spans="1:11" x14ac:dyDescent="0.2">
      <c r="A76" s="113" t="s">
        <v>57</v>
      </c>
      <c r="B76" s="116" t="s">
        <v>95</v>
      </c>
      <c r="C76" s="34" t="s">
        <v>96</v>
      </c>
      <c r="D76" s="176" t="s">
        <v>5</v>
      </c>
      <c r="E76" s="119"/>
      <c r="F76" s="169" t="str">
        <f t="shared" ref="F76" si="11">IFERROR(ROUND(AVERAGE(K76:K80),2),"0")</f>
        <v>0</v>
      </c>
      <c r="G76" s="169">
        <f>ROUND(E76*F76,2)</f>
        <v>0</v>
      </c>
      <c r="H76" s="169">
        <f>ROUND(G76*$D$7,2)</f>
        <v>0</v>
      </c>
      <c r="I76" s="110"/>
      <c r="J76" s="43"/>
      <c r="K76" s="40"/>
    </row>
    <row r="77" spans="1:11" x14ac:dyDescent="0.2">
      <c r="A77" s="114"/>
      <c r="B77" s="117"/>
      <c r="C77" s="34" t="s">
        <v>96</v>
      </c>
      <c r="D77" s="177"/>
      <c r="E77" s="120"/>
      <c r="F77" s="170"/>
      <c r="G77" s="170"/>
      <c r="H77" s="170"/>
      <c r="I77" s="111"/>
      <c r="J77" s="43"/>
      <c r="K77" s="40"/>
    </row>
    <row r="78" spans="1:11" x14ac:dyDescent="0.2">
      <c r="A78" s="114"/>
      <c r="B78" s="117"/>
      <c r="C78" s="34" t="s">
        <v>96</v>
      </c>
      <c r="D78" s="177"/>
      <c r="E78" s="120"/>
      <c r="F78" s="170"/>
      <c r="G78" s="170"/>
      <c r="H78" s="170"/>
      <c r="I78" s="111"/>
      <c r="J78" s="43"/>
      <c r="K78" s="40"/>
    </row>
    <row r="79" spans="1:11" x14ac:dyDescent="0.2">
      <c r="A79" s="114"/>
      <c r="B79" s="117"/>
      <c r="C79" s="34" t="s">
        <v>96</v>
      </c>
      <c r="D79" s="177"/>
      <c r="E79" s="120"/>
      <c r="F79" s="170"/>
      <c r="G79" s="170"/>
      <c r="H79" s="170"/>
      <c r="I79" s="111"/>
      <c r="J79" s="43"/>
      <c r="K79" s="40"/>
    </row>
    <row r="80" spans="1:11" x14ac:dyDescent="0.2">
      <c r="A80" s="115"/>
      <c r="B80" s="118"/>
      <c r="C80" s="34" t="s">
        <v>96</v>
      </c>
      <c r="D80" s="178"/>
      <c r="E80" s="121"/>
      <c r="F80" s="171"/>
      <c r="G80" s="171"/>
      <c r="H80" s="171"/>
      <c r="I80" s="112"/>
      <c r="J80" s="43"/>
      <c r="K80" s="40"/>
    </row>
    <row r="81" spans="1:11" x14ac:dyDescent="0.2">
      <c r="A81" s="113" t="s">
        <v>58</v>
      </c>
      <c r="B81" s="116" t="s">
        <v>95</v>
      </c>
      <c r="C81" s="34" t="s">
        <v>96</v>
      </c>
      <c r="D81" s="176" t="s">
        <v>5</v>
      </c>
      <c r="E81" s="119"/>
      <c r="F81" s="169" t="str">
        <f t="shared" ref="F81" si="12">IFERROR(ROUND(AVERAGE(K81:K85),2),"0")</f>
        <v>0</v>
      </c>
      <c r="G81" s="169">
        <f>ROUND(E81*F81,2)</f>
        <v>0</v>
      </c>
      <c r="H81" s="169">
        <f>ROUND(G81*$D$7,2)</f>
        <v>0</v>
      </c>
      <c r="I81" s="110"/>
      <c r="J81" s="43"/>
      <c r="K81" s="40"/>
    </row>
    <row r="82" spans="1:11" x14ac:dyDescent="0.2">
      <c r="A82" s="114"/>
      <c r="B82" s="117"/>
      <c r="C82" s="34" t="s">
        <v>96</v>
      </c>
      <c r="D82" s="177"/>
      <c r="E82" s="120"/>
      <c r="F82" s="170"/>
      <c r="G82" s="170"/>
      <c r="H82" s="170"/>
      <c r="I82" s="111"/>
      <c r="J82" s="43"/>
      <c r="K82" s="40"/>
    </row>
    <row r="83" spans="1:11" x14ac:dyDescent="0.2">
      <c r="A83" s="114"/>
      <c r="B83" s="117"/>
      <c r="C83" s="34" t="s">
        <v>96</v>
      </c>
      <c r="D83" s="177"/>
      <c r="E83" s="120"/>
      <c r="F83" s="170"/>
      <c r="G83" s="170"/>
      <c r="H83" s="170"/>
      <c r="I83" s="111"/>
      <c r="J83" s="43"/>
      <c r="K83" s="40"/>
    </row>
    <row r="84" spans="1:11" x14ac:dyDescent="0.2">
      <c r="A84" s="114"/>
      <c r="B84" s="117"/>
      <c r="C84" s="34" t="s">
        <v>96</v>
      </c>
      <c r="D84" s="177"/>
      <c r="E84" s="120"/>
      <c r="F84" s="170"/>
      <c r="G84" s="170"/>
      <c r="H84" s="170"/>
      <c r="I84" s="111"/>
      <c r="J84" s="43"/>
      <c r="K84" s="40"/>
    </row>
    <row r="85" spans="1:11" x14ac:dyDescent="0.2">
      <c r="A85" s="115"/>
      <c r="B85" s="118"/>
      <c r="C85" s="34" t="s">
        <v>96</v>
      </c>
      <c r="D85" s="178"/>
      <c r="E85" s="121"/>
      <c r="F85" s="171"/>
      <c r="G85" s="171"/>
      <c r="H85" s="171"/>
      <c r="I85" s="112"/>
      <c r="J85" s="43"/>
      <c r="K85" s="40"/>
    </row>
    <row r="86" spans="1:11" x14ac:dyDescent="0.2">
      <c r="A86" s="113" t="s">
        <v>59</v>
      </c>
      <c r="B86" s="116" t="s">
        <v>95</v>
      </c>
      <c r="C86" s="34" t="s">
        <v>96</v>
      </c>
      <c r="D86" s="176" t="s">
        <v>5</v>
      </c>
      <c r="E86" s="119"/>
      <c r="F86" s="169" t="str">
        <f t="shared" ref="F86" si="13">IFERROR(ROUND(AVERAGE(K86:K90),2),"0")</f>
        <v>0</v>
      </c>
      <c r="G86" s="169">
        <f>ROUND(E86*F86,2)</f>
        <v>0</v>
      </c>
      <c r="H86" s="169">
        <f>ROUND(G86*$D$7,2)</f>
        <v>0</v>
      </c>
      <c r="I86" s="110"/>
      <c r="J86" s="43"/>
      <c r="K86" s="40"/>
    </row>
    <row r="87" spans="1:11" x14ac:dyDescent="0.2">
      <c r="A87" s="114"/>
      <c r="B87" s="117"/>
      <c r="C87" s="34" t="s">
        <v>96</v>
      </c>
      <c r="D87" s="177"/>
      <c r="E87" s="120"/>
      <c r="F87" s="170"/>
      <c r="G87" s="170"/>
      <c r="H87" s="170"/>
      <c r="I87" s="111"/>
      <c r="J87" s="43"/>
      <c r="K87" s="40"/>
    </row>
    <row r="88" spans="1:11" x14ac:dyDescent="0.2">
      <c r="A88" s="114"/>
      <c r="B88" s="117"/>
      <c r="C88" s="34" t="s">
        <v>96</v>
      </c>
      <c r="D88" s="177"/>
      <c r="E88" s="120"/>
      <c r="F88" s="170"/>
      <c r="G88" s="170"/>
      <c r="H88" s="170"/>
      <c r="I88" s="111"/>
      <c r="J88" s="43"/>
      <c r="K88" s="40"/>
    </row>
    <row r="89" spans="1:11" x14ac:dyDescent="0.2">
      <c r="A89" s="114"/>
      <c r="B89" s="117"/>
      <c r="C89" s="34" t="s">
        <v>96</v>
      </c>
      <c r="D89" s="177"/>
      <c r="E89" s="120"/>
      <c r="F89" s="170"/>
      <c r="G89" s="170"/>
      <c r="H89" s="170"/>
      <c r="I89" s="111"/>
      <c r="J89" s="43"/>
      <c r="K89" s="40"/>
    </row>
    <row r="90" spans="1:11" x14ac:dyDescent="0.2">
      <c r="A90" s="115"/>
      <c r="B90" s="118"/>
      <c r="C90" s="34" t="s">
        <v>96</v>
      </c>
      <c r="D90" s="178"/>
      <c r="E90" s="121"/>
      <c r="F90" s="171"/>
      <c r="G90" s="171"/>
      <c r="H90" s="171"/>
      <c r="I90" s="112"/>
      <c r="J90" s="43"/>
      <c r="K90" s="40"/>
    </row>
    <row r="91" spans="1:11" x14ac:dyDescent="0.2">
      <c r="A91" s="113" t="s">
        <v>60</v>
      </c>
      <c r="B91" s="116" t="s">
        <v>95</v>
      </c>
      <c r="C91" s="34" t="s">
        <v>96</v>
      </c>
      <c r="D91" s="176" t="s">
        <v>5</v>
      </c>
      <c r="E91" s="119"/>
      <c r="F91" s="169" t="str">
        <f t="shared" ref="F91" si="14">IFERROR(ROUND(AVERAGE(K91:K95),2),"0")</f>
        <v>0</v>
      </c>
      <c r="G91" s="169">
        <f>ROUND(E91*F91,2)</f>
        <v>0</v>
      </c>
      <c r="H91" s="169">
        <f>ROUND(G91*$D$7,2)</f>
        <v>0</v>
      </c>
      <c r="I91" s="110"/>
      <c r="J91" s="43"/>
      <c r="K91" s="40"/>
    </row>
    <row r="92" spans="1:11" x14ac:dyDescent="0.2">
      <c r="A92" s="114"/>
      <c r="B92" s="117"/>
      <c r="C92" s="34" t="s">
        <v>96</v>
      </c>
      <c r="D92" s="177"/>
      <c r="E92" s="120"/>
      <c r="F92" s="170"/>
      <c r="G92" s="170"/>
      <c r="H92" s="170"/>
      <c r="I92" s="111"/>
      <c r="J92" s="43"/>
      <c r="K92" s="40"/>
    </row>
    <row r="93" spans="1:11" x14ac:dyDescent="0.2">
      <c r="A93" s="114"/>
      <c r="B93" s="117"/>
      <c r="C93" s="34" t="s">
        <v>96</v>
      </c>
      <c r="D93" s="177"/>
      <c r="E93" s="120"/>
      <c r="F93" s="170"/>
      <c r="G93" s="170"/>
      <c r="H93" s="170"/>
      <c r="I93" s="111"/>
      <c r="J93" s="43"/>
      <c r="K93" s="40"/>
    </row>
    <row r="94" spans="1:11" x14ac:dyDescent="0.2">
      <c r="A94" s="114"/>
      <c r="B94" s="117"/>
      <c r="C94" s="34" t="s">
        <v>96</v>
      </c>
      <c r="D94" s="177"/>
      <c r="E94" s="120"/>
      <c r="F94" s="170"/>
      <c r="G94" s="170"/>
      <c r="H94" s="170"/>
      <c r="I94" s="111"/>
      <c r="J94" s="43"/>
      <c r="K94" s="40"/>
    </row>
    <row r="95" spans="1:11" x14ac:dyDescent="0.2">
      <c r="A95" s="115"/>
      <c r="B95" s="118"/>
      <c r="C95" s="34" t="s">
        <v>96</v>
      </c>
      <c r="D95" s="178"/>
      <c r="E95" s="121"/>
      <c r="F95" s="171"/>
      <c r="G95" s="171"/>
      <c r="H95" s="171"/>
      <c r="I95" s="112"/>
      <c r="J95" s="43"/>
      <c r="K95" s="40"/>
    </row>
    <row r="96" spans="1:11" x14ac:dyDescent="0.2">
      <c r="A96" s="113" t="s">
        <v>61</v>
      </c>
      <c r="B96" s="116" t="s">
        <v>95</v>
      </c>
      <c r="C96" s="34" t="s">
        <v>96</v>
      </c>
      <c r="D96" s="176" t="s">
        <v>5</v>
      </c>
      <c r="E96" s="119"/>
      <c r="F96" s="169" t="str">
        <f t="shared" ref="F96" si="15">IFERROR(ROUND(AVERAGE(K96:K100),2),"0")</f>
        <v>0</v>
      </c>
      <c r="G96" s="169">
        <f>ROUND(E96*F96,2)</f>
        <v>0</v>
      </c>
      <c r="H96" s="169">
        <f>ROUND(G96*$D$7,2)</f>
        <v>0</v>
      </c>
      <c r="I96" s="110"/>
      <c r="J96" s="43"/>
      <c r="K96" s="40"/>
    </row>
    <row r="97" spans="1:11" x14ac:dyDescent="0.2">
      <c r="A97" s="114"/>
      <c r="B97" s="117"/>
      <c r="C97" s="34" t="s">
        <v>96</v>
      </c>
      <c r="D97" s="177"/>
      <c r="E97" s="120"/>
      <c r="F97" s="170"/>
      <c r="G97" s="170"/>
      <c r="H97" s="170"/>
      <c r="I97" s="111"/>
      <c r="J97" s="43"/>
      <c r="K97" s="40"/>
    </row>
    <row r="98" spans="1:11" x14ac:dyDescent="0.2">
      <c r="A98" s="114"/>
      <c r="B98" s="117"/>
      <c r="C98" s="34" t="s">
        <v>96</v>
      </c>
      <c r="D98" s="177"/>
      <c r="E98" s="120"/>
      <c r="F98" s="170"/>
      <c r="G98" s="170"/>
      <c r="H98" s="170"/>
      <c r="I98" s="111"/>
      <c r="J98" s="43"/>
      <c r="K98" s="40"/>
    </row>
    <row r="99" spans="1:11" x14ac:dyDescent="0.2">
      <c r="A99" s="114"/>
      <c r="B99" s="117"/>
      <c r="C99" s="34" t="s">
        <v>96</v>
      </c>
      <c r="D99" s="177"/>
      <c r="E99" s="120"/>
      <c r="F99" s="170"/>
      <c r="G99" s="170"/>
      <c r="H99" s="170"/>
      <c r="I99" s="111"/>
      <c r="J99" s="43"/>
      <c r="K99" s="40"/>
    </row>
    <row r="100" spans="1:11" x14ac:dyDescent="0.2">
      <c r="A100" s="115"/>
      <c r="B100" s="118"/>
      <c r="C100" s="34" t="s">
        <v>96</v>
      </c>
      <c r="D100" s="178"/>
      <c r="E100" s="121"/>
      <c r="F100" s="171"/>
      <c r="G100" s="171"/>
      <c r="H100" s="171"/>
      <c r="I100" s="112"/>
      <c r="J100" s="43"/>
      <c r="K100" s="40"/>
    </row>
    <row r="101" spans="1:11" x14ac:dyDescent="0.2">
      <c r="A101" s="113" t="s">
        <v>62</v>
      </c>
      <c r="B101" s="116" t="s">
        <v>95</v>
      </c>
      <c r="C101" s="34" t="s">
        <v>96</v>
      </c>
      <c r="D101" s="176" t="s">
        <v>5</v>
      </c>
      <c r="E101" s="119"/>
      <c r="F101" s="169" t="str">
        <f t="shared" ref="F101" si="16">IFERROR(ROUND(AVERAGE(K101:K105),2),"0")</f>
        <v>0</v>
      </c>
      <c r="G101" s="169">
        <f>ROUND(E101*F101,2)</f>
        <v>0</v>
      </c>
      <c r="H101" s="169">
        <f>ROUND(G101*$D$7,2)</f>
        <v>0</v>
      </c>
      <c r="I101" s="110"/>
      <c r="J101" s="43"/>
      <c r="K101" s="40"/>
    </row>
    <row r="102" spans="1:11" x14ac:dyDescent="0.2">
      <c r="A102" s="114"/>
      <c r="B102" s="117"/>
      <c r="C102" s="34" t="s">
        <v>96</v>
      </c>
      <c r="D102" s="177"/>
      <c r="E102" s="120"/>
      <c r="F102" s="170"/>
      <c r="G102" s="170"/>
      <c r="H102" s="170"/>
      <c r="I102" s="111"/>
      <c r="J102" s="43"/>
      <c r="K102" s="40"/>
    </row>
    <row r="103" spans="1:11" x14ac:dyDescent="0.2">
      <c r="A103" s="114"/>
      <c r="B103" s="117"/>
      <c r="C103" s="34" t="s">
        <v>96</v>
      </c>
      <c r="D103" s="177"/>
      <c r="E103" s="120"/>
      <c r="F103" s="170"/>
      <c r="G103" s="170"/>
      <c r="H103" s="170"/>
      <c r="I103" s="111"/>
      <c r="J103" s="43"/>
      <c r="K103" s="40"/>
    </row>
    <row r="104" spans="1:11" x14ac:dyDescent="0.2">
      <c r="A104" s="114"/>
      <c r="B104" s="117"/>
      <c r="C104" s="34" t="s">
        <v>96</v>
      </c>
      <c r="D104" s="177"/>
      <c r="E104" s="120"/>
      <c r="F104" s="170"/>
      <c r="G104" s="170"/>
      <c r="H104" s="170"/>
      <c r="I104" s="111"/>
      <c r="J104" s="43"/>
      <c r="K104" s="40"/>
    </row>
    <row r="105" spans="1:11" x14ac:dyDescent="0.2">
      <c r="A105" s="115"/>
      <c r="B105" s="118"/>
      <c r="C105" s="34" t="s">
        <v>96</v>
      </c>
      <c r="D105" s="178"/>
      <c r="E105" s="121"/>
      <c r="F105" s="171"/>
      <c r="G105" s="171"/>
      <c r="H105" s="171"/>
      <c r="I105" s="112"/>
      <c r="J105" s="43"/>
      <c r="K105" s="40"/>
    </row>
    <row r="106" spans="1:11" x14ac:dyDescent="0.2">
      <c r="A106" s="113" t="s">
        <v>63</v>
      </c>
      <c r="B106" s="116" t="s">
        <v>95</v>
      </c>
      <c r="C106" s="34" t="s">
        <v>96</v>
      </c>
      <c r="D106" s="176" t="s">
        <v>5</v>
      </c>
      <c r="E106" s="119"/>
      <c r="F106" s="169" t="str">
        <f t="shared" ref="F106" si="17">IFERROR(ROUND(AVERAGE(K106:K110),2),"0")</f>
        <v>0</v>
      </c>
      <c r="G106" s="169">
        <f>ROUND(E106*F106,2)</f>
        <v>0</v>
      </c>
      <c r="H106" s="169">
        <f>ROUND(G106*$D$7,2)</f>
        <v>0</v>
      </c>
      <c r="I106" s="110"/>
      <c r="J106" s="43"/>
      <c r="K106" s="40"/>
    </row>
    <row r="107" spans="1:11" x14ac:dyDescent="0.2">
      <c r="A107" s="114"/>
      <c r="B107" s="117"/>
      <c r="C107" s="34" t="s">
        <v>96</v>
      </c>
      <c r="D107" s="177"/>
      <c r="E107" s="120"/>
      <c r="F107" s="170"/>
      <c r="G107" s="170"/>
      <c r="H107" s="170"/>
      <c r="I107" s="111"/>
      <c r="J107" s="43"/>
      <c r="K107" s="40"/>
    </row>
    <row r="108" spans="1:11" x14ac:dyDescent="0.2">
      <c r="A108" s="114"/>
      <c r="B108" s="117"/>
      <c r="C108" s="34" t="s">
        <v>96</v>
      </c>
      <c r="D108" s="177"/>
      <c r="E108" s="120"/>
      <c r="F108" s="170"/>
      <c r="G108" s="170"/>
      <c r="H108" s="170"/>
      <c r="I108" s="111"/>
      <c r="J108" s="43"/>
      <c r="K108" s="40"/>
    </row>
    <row r="109" spans="1:11" x14ac:dyDescent="0.2">
      <c r="A109" s="114"/>
      <c r="B109" s="117"/>
      <c r="C109" s="34" t="s">
        <v>96</v>
      </c>
      <c r="D109" s="177"/>
      <c r="E109" s="120"/>
      <c r="F109" s="170"/>
      <c r="G109" s="170"/>
      <c r="H109" s="170"/>
      <c r="I109" s="111"/>
      <c r="J109" s="43"/>
      <c r="K109" s="40"/>
    </row>
    <row r="110" spans="1:11" x14ac:dyDescent="0.2">
      <c r="A110" s="115"/>
      <c r="B110" s="118"/>
      <c r="C110" s="34" t="s">
        <v>96</v>
      </c>
      <c r="D110" s="178"/>
      <c r="E110" s="121"/>
      <c r="F110" s="171"/>
      <c r="G110" s="171"/>
      <c r="H110" s="171"/>
      <c r="I110" s="112"/>
      <c r="J110" s="43"/>
      <c r="K110" s="40"/>
    </row>
    <row r="111" spans="1:11" x14ac:dyDescent="0.2">
      <c r="A111" s="113" t="s">
        <v>64</v>
      </c>
      <c r="B111" s="116" t="s">
        <v>95</v>
      </c>
      <c r="C111" s="34" t="s">
        <v>96</v>
      </c>
      <c r="D111" s="176" t="s">
        <v>5</v>
      </c>
      <c r="E111" s="119"/>
      <c r="F111" s="169" t="str">
        <f t="shared" ref="F111" si="18">IFERROR(ROUND(AVERAGE(K111:K115),2),"0")</f>
        <v>0</v>
      </c>
      <c r="G111" s="169">
        <f>ROUND(E111*F111,2)</f>
        <v>0</v>
      </c>
      <c r="H111" s="169">
        <f>ROUND(G111*$D$7,2)</f>
        <v>0</v>
      </c>
      <c r="I111" s="110"/>
      <c r="J111" s="43"/>
      <c r="K111" s="40"/>
    </row>
    <row r="112" spans="1:11" x14ac:dyDescent="0.2">
      <c r="A112" s="114"/>
      <c r="B112" s="117"/>
      <c r="C112" s="34" t="s">
        <v>96</v>
      </c>
      <c r="D112" s="177"/>
      <c r="E112" s="120"/>
      <c r="F112" s="170"/>
      <c r="G112" s="170"/>
      <c r="H112" s="170"/>
      <c r="I112" s="111"/>
      <c r="J112" s="43"/>
      <c r="K112" s="40"/>
    </row>
    <row r="113" spans="1:11" x14ac:dyDescent="0.2">
      <c r="A113" s="114"/>
      <c r="B113" s="117"/>
      <c r="C113" s="34" t="s">
        <v>96</v>
      </c>
      <c r="D113" s="177"/>
      <c r="E113" s="120"/>
      <c r="F113" s="170"/>
      <c r="G113" s="170"/>
      <c r="H113" s="170"/>
      <c r="I113" s="111"/>
      <c r="J113" s="43"/>
      <c r="K113" s="40"/>
    </row>
    <row r="114" spans="1:11" x14ac:dyDescent="0.2">
      <c r="A114" s="114"/>
      <c r="B114" s="117"/>
      <c r="C114" s="34" t="s">
        <v>96</v>
      </c>
      <c r="D114" s="177"/>
      <c r="E114" s="120"/>
      <c r="F114" s="170"/>
      <c r="G114" s="170"/>
      <c r="H114" s="170"/>
      <c r="I114" s="111"/>
      <c r="J114" s="43"/>
      <c r="K114" s="40"/>
    </row>
    <row r="115" spans="1:11" x14ac:dyDescent="0.2">
      <c r="A115" s="115"/>
      <c r="B115" s="118"/>
      <c r="C115" s="34" t="s">
        <v>96</v>
      </c>
      <c r="D115" s="178"/>
      <c r="E115" s="121"/>
      <c r="F115" s="171"/>
      <c r="G115" s="171"/>
      <c r="H115" s="171"/>
      <c r="I115" s="112"/>
      <c r="J115" s="43"/>
      <c r="K115" s="40"/>
    </row>
    <row r="116" spans="1:11" ht="12.75" customHeight="1" x14ac:dyDescent="0.2">
      <c r="A116" s="35" t="s">
        <v>65</v>
      </c>
      <c r="B116" s="123" t="s">
        <v>78</v>
      </c>
      <c r="C116" s="124"/>
      <c r="D116" s="124"/>
      <c r="E116" s="124"/>
      <c r="F116" s="125"/>
      <c r="G116" s="161">
        <f>SUM(G117,G124,G131,G138,G145,G152,G159,G166,G173,G180)</f>
        <v>0</v>
      </c>
      <c r="H116" s="161">
        <f>SUM(H117,H124,H131,H138,H145,H152,H159,H166,H173,H180)</f>
        <v>0</v>
      </c>
      <c r="I116" s="42"/>
      <c r="J116" s="29"/>
    </row>
    <row r="117" spans="1:11" ht="12.75" customHeight="1" x14ac:dyDescent="0.2">
      <c r="A117" s="107" t="s">
        <v>66</v>
      </c>
      <c r="B117" s="104" t="s">
        <v>119</v>
      </c>
      <c r="C117" s="179" t="s">
        <v>120</v>
      </c>
      <c r="D117" s="181"/>
      <c r="E117" s="182"/>
      <c r="F117" s="174"/>
      <c r="G117" s="172">
        <f>SUM(G118:G123)</f>
        <v>0</v>
      </c>
      <c r="H117" s="172">
        <f>ROUND(G117*$D$7,2)</f>
        <v>0</v>
      </c>
      <c r="I117" s="104"/>
    </row>
    <row r="118" spans="1:11" x14ac:dyDescent="0.2">
      <c r="A118" s="108"/>
      <c r="B118" s="105"/>
      <c r="C118" s="180" t="s">
        <v>121</v>
      </c>
      <c r="D118" s="44"/>
      <c r="E118" s="45"/>
      <c r="F118" s="40"/>
      <c r="G118" s="174">
        <f t="shared" ref="G118:G123" si="19">ROUND(E118*F118,2)</f>
        <v>0</v>
      </c>
      <c r="H118" s="46"/>
      <c r="I118" s="105"/>
    </row>
    <row r="119" spans="1:11" ht="13.5" customHeight="1" x14ac:dyDescent="0.2">
      <c r="A119" s="108"/>
      <c r="B119" s="105"/>
      <c r="C119" s="180" t="s">
        <v>122</v>
      </c>
      <c r="D119" s="44"/>
      <c r="E119" s="45"/>
      <c r="F119" s="40"/>
      <c r="G119" s="174">
        <f t="shared" si="19"/>
        <v>0</v>
      </c>
      <c r="H119" s="46"/>
      <c r="I119" s="105"/>
    </row>
    <row r="120" spans="1:11" x14ac:dyDescent="0.2">
      <c r="A120" s="108"/>
      <c r="B120" s="105"/>
      <c r="C120" s="180" t="s">
        <v>123</v>
      </c>
      <c r="D120" s="44"/>
      <c r="E120" s="45"/>
      <c r="F120" s="40"/>
      <c r="G120" s="174">
        <f t="shared" si="19"/>
        <v>0</v>
      </c>
      <c r="H120" s="46"/>
      <c r="I120" s="105"/>
    </row>
    <row r="121" spans="1:11" x14ac:dyDescent="0.2">
      <c r="A121" s="108"/>
      <c r="B121" s="105"/>
      <c r="C121" s="180" t="s">
        <v>124</v>
      </c>
      <c r="D121" s="44"/>
      <c r="E121" s="45"/>
      <c r="F121" s="40"/>
      <c r="G121" s="174">
        <f t="shared" si="19"/>
        <v>0</v>
      </c>
      <c r="H121" s="46"/>
      <c r="I121" s="105"/>
    </row>
    <row r="122" spans="1:11" x14ac:dyDescent="0.2">
      <c r="A122" s="108"/>
      <c r="B122" s="105"/>
      <c r="C122" s="46" t="s">
        <v>125</v>
      </c>
      <c r="D122" s="44"/>
      <c r="E122" s="45"/>
      <c r="F122" s="40"/>
      <c r="G122" s="174">
        <f t="shared" si="19"/>
        <v>0</v>
      </c>
      <c r="H122" s="46"/>
      <c r="I122" s="105"/>
    </row>
    <row r="123" spans="1:11" x14ac:dyDescent="0.2">
      <c r="A123" s="109"/>
      <c r="B123" s="106"/>
      <c r="C123" s="46" t="s">
        <v>125</v>
      </c>
      <c r="D123" s="44"/>
      <c r="E123" s="45"/>
      <c r="F123" s="40"/>
      <c r="G123" s="174">
        <f t="shared" si="19"/>
        <v>0</v>
      </c>
      <c r="H123" s="46"/>
      <c r="I123" s="106"/>
    </row>
    <row r="124" spans="1:11" ht="12.75" customHeight="1" x14ac:dyDescent="0.2">
      <c r="A124" s="107" t="s">
        <v>67</v>
      </c>
      <c r="B124" s="104" t="s">
        <v>119</v>
      </c>
      <c r="C124" s="179" t="s">
        <v>120</v>
      </c>
      <c r="D124" s="181"/>
      <c r="E124" s="182"/>
      <c r="F124" s="174"/>
      <c r="G124" s="172">
        <f>SUM(G125:G130)</f>
        <v>0</v>
      </c>
      <c r="H124" s="172">
        <f>ROUND(G124*$D$7,2)</f>
        <v>0</v>
      </c>
      <c r="I124" s="104"/>
    </row>
    <row r="125" spans="1:11" x14ac:dyDescent="0.2">
      <c r="A125" s="108"/>
      <c r="B125" s="105"/>
      <c r="C125" s="180" t="s">
        <v>121</v>
      </c>
      <c r="D125" s="44"/>
      <c r="E125" s="45"/>
      <c r="F125" s="40"/>
      <c r="G125" s="174">
        <f t="shared" ref="G125:G130" si="20">ROUND(E125*F125,2)</f>
        <v>0</v>
      </c>
      <c r="H125" s="46"/>
      <c r="I125" s="105"/>
    </row>
    <row r="126" spans="1:11" x14ac:dyDescent="0.2">
      <c r="A126" s="108"/>
      <c r="B126" s="105"/>
      <c r="C126" s="180" t="s">
        <v>122</v>
      </c>
      <c r="D126" s="44"/>
      <c r="E126" s="45"/>
      <c r="F126" s="40"/>
      <c r="G126" s="174">
        <f t="shared" si="20"/>
        <v>0</v>
      </c>
      <c r="H126" s="46"/>
      <c r="I126" s="105"/>
    </row>
    <row r="127" spans="1:11" x14ac:dyDescent="0.2">
      <c r="A127" s="108"/>
      <c r="B127" s="105"/>
      <c r="C127" s="180" t="s">
        <v>123</v>
      </c>
      <c r="D127" s="44"/>
      <c r="E127" s="45"/>
      <c r="F127" s="40"/>
      <c r="G127" s="174">
        <f t="shared" si="20"/>
        <v>0</v>
      </c>
      <c r="H127" s="46"/>
      <c r="I127" s="105"/>
    </row>
    <row r="128" spans="1:11" x14ac:dyDescent="0.2">
      <c r="A128" s="108"/>
      <c r="B128" s="105"/>
      <c r="C128" s="180" t="s">
        <v>124</v>
      </c>
      <c r="D128" s="44"/>
      <c r="E128" s="45"/>
      <c r="F128" s="40"/>
      <c r="G128" s="174">
        <f t="shared" si="20"/>
        <v>0</v>
      </c>
      <c r="H128" s="46"/>
      <c r="I128" s="105"/>
    </row>
    <row r="129" spans="1:9" x14ac:dyDescent="0.2">
      <c r="A129" s="108"/>
      <c r="B129" s="105"/>
      <c r="C129" s="46" t="s">
        <v>125</v>
      </c>
      <c r="D129" s="44"/>
      <c r="E129" s="45"/>
      <c r="F129" s="40"/>
      <c r="G129" s="174">
        <f t="shared" si="20"/>
        <v>0</v>
      </c>
      <c r="H129" s="46"/>
      <c r="I129" s="105"/>
    </row>
    <row r="130" spans="1:9" x14ac:dyDescent="0.2">
      <c r="A130" s="109"/>
      <c r="B130" s="106"/>
      <c r="C130" s="46" t="s">
        <v>125</v>
      </c>
      <c r="D130" s="44"/>
      <c r="E130" s="45"/>
      <c r="F130" s="40"/>
      <c r="G130" s="174">
        <f t="shared" si="20"/>
        <v>0</v>
      </c>
      <c r="H130" s="46"/>
      <c r="I130" s="106"/>
    </row>
    <row r="131" spans="1:9" ht="12.75" customHeight="1" x14ac:dyDescent="0.2">
      <c r="A131" s="107" t="s">
        <v>68</v>
      </c>
      <c r="B131" s="104" t="s">
        <v>119</v>
      </c>
      <c r="C131" s="179" t="s">
        <v>120</v>
      </c>
      <c r="D131" s="181"/>
      <c r="E131" s="182"/>
      <c r="F131" s="174"/>
      <c r="G131" s="172">
        <f>SUM(G132:G137)</f>
        <v>0</v>
      </c>
      <c r="H131" s="172">
        <f>ROUND(G131*$D$7,2)</f>
        <v>0</v>
      </c>
      <c r="I131" s="104"/>
    </row>
    <row r="132" spans="1:9" x14ac:dyDescent="0.2">
      <c r="A132" s="108"/>
      <c r="B132" s="105"/>
      <c r="C132" s="180" t="s">
        <v>121</v>
      </c>
      <c r="D132" s="44"/>
      <c r="E132" s="45"/>
      <c r="F132" s="40"/>
      <c r="G132" s="174">
        <f t="shared" ref="G132:G137" si="21">ROUND(E132*F132,2)</f>
        <v>0</v>
      </c>
      <c r="H132" s="46"/>
      <c r="I132" s="105"/>
    </row>
    <row r="133" spans="1:9" x14ac:dyDescent="0.2">
      <c r="A133" s="108"/>
      <c r="B133" s="105"/>
      <c r="C133" s="180" t="s">
        <v>122</v>
      </c>
      <c r="D133" s="44"/>
      <c r="E133" s="45"/>
      <c r="F133" s="40"/>
      <c r="G133" s="174">
        <f t="shared" si="21"/>
        <v>0</v>
      </c>
      <c r="H133" s="46"/>
      <c r="I133" s="105"/>
    </row>
    <row r="134" spans="1:9" x14ac:dyDescent="0.2">
      <c r="A134" s="108"/>
      <c r="B134" s="105"/>
      <c r="C134" s="180" t="s">
        <v>123</v>
      </c>
      <c r="D134" s="44"/>
      <c r="E134" s="45"/>
      <c r="F134" s="40"/>
      <c r="G134" s="174">
        <f t="shared" si="21"/>
        <v>0</v>
      </c>
      <c r="H134" s="46"/>
      <c r="I134" s="105"/>
    </row>
    <row r="135" spans="1:9" x14ac:dyDescent="0.2">
      <c r="A135" s="108"/>
      <c r="B135" s="105"/>
      <c r="C135" s="180" t="s">
        <v>124</v>
      </c>
      <c r="D135" s="44"/>
      <c r="E135" s="45"/>
      <c r="F135" s="40"/>
      <c r="G135" s="174">
        <f t="shared" si="21"/>
        <v>0</v>
      </c>
      <c r="H135" s="46"/>
      <c r="I135" s="105"/>
    </row>
    <row r="136" spans="1:9" x14ac:dyDescent="0.2">
      <c r="A136" s="108"/>
      <c r="B136" s="105"/>
      <c r="C136" s="46" t="s">
        <v>125</v>
      </c>
      <c r="D136" s="44"/>
      <c r="E136" s="45"/>
      <c r="F136" s="40"/>
      <c r="G136" s="174">
        <f t="shared" si="21"/>
        <v>0</v>
      </c>
      <c r="H136" s="46"/>
      <c r="I136" s="105"/>
    </row>
    <row r="137" spans="1:9" x14ac:dyDescent="0.2">
      <c r="A137" s="109"/>
      <c r="B137" s="106"/>
      <c r="C137" s="46" t="s">
        <v>125</v>
      </c>
      <c r="D137" s="44"/>
      <c r="E137" s="45"/>
      <c r="F137" s="40"/>
      <c r="G137" s="174">
        <f t="shared" si="21"/>
        <v>0</v>
      </c>
      <c r="H137" s="46"/>
      <c r="I137" s="106"/>
    </row>
    <row r="138" spans="1:9" ht="12.75" customHeight="1" x14ac:dyDescent="0.2">
      <c r="A138" s="107" t="s">
        <v>69</v>
      </c>
      <c r="B138" s="104" t="s">
        <v>119</v>
      </c>
      <c r="C138" s="179" t="s">
        <v>120</v>
      </c>
      <c r="D138" s="181"/>
      <c r="E138" s="182"/>
      <c r="F138" s="174"/>
      <c r="G138" s="172">
        <f>SUM(G139:G144)</f>
        <v>0</v>
      </c>
      <c r="H138" s="172">
        <f>ROUND(G138*$D$7,2)</f>
        <v>0</v>
      </c>
      <c r="I138" s="104"/>
    </row>
    <row r="139" spans="1:9" ht="12.75" customHeight="1" x14ac:dyDescent="0.2">
      <c r="A139" s="108"/>
      <c r="B139" s="105"/>
      <c r="C139" s="180" t="s">
        <v>121</v>
      </c>
      <c r="D139" s="44"/>
      <c r="E139" s="45"/>
      <c r="F139" s="40"/>
      <c r="G139" s="174">
        <f t="shared" ref="G139:G144" si="22">ROUND(E139*F139,2)</f>
        <v>0</v>
      </c>
      <c r="H139" s="46"/>
      <c r="I139" s="105"/>
    </row>
    <row r="140" spans="1:9" ht="12.75" customHeight="1" x14ac:dyDescent="0.2">
      <c r="A140" s="108"/>
      <c r="B140" s="105"/>
      <c r="C140" s="180" t="s">
        <v>122</v>
      </c>
      <c r="D140" s="44"/>
      <c r="E140" s="45"/>
      <c r="F140" s="40"/>
      <c r="G140" s="174">
        <f t="shared" si="22"/>
        <v>0</v>
      </c>
      <c r="H140" s="46"/>
      <c r="I140" s="105"/>
    </row>
    <row r="141" spans="1:9" ht="12.75" customHeight="1" x14ac:dyDescent="0.2">
      <c r="A141" s="108"/>
      <c r="B141" s="105"/>
      <c r="C141" s="180" t="s">
        <v>123</v>
      </c>
      <c r="D141" s="44"/>
      <c r="E141" s="45"/>
      <c r="F141" s="40"/>
      <c r="G141" s="174">
        <f t="shared" si="22"/>
        <v>0</v>
      </c>
      <c r="H141" s="46"/>
      <c r="I141" s="105"/>
    </row>
    <row r="142" spans="1:9" ht="12.75" customHeight="1" x14ac:dyDescent="0.2">
      <c r="A142" s="108"/>
      <c r="B142" s="105"/>
      <c r="C142" s="180" t="s">
        <v>124</v>
      </c>
      <c r="D142" s="44"/>
      <c r="E142" s="45"/>
      <c r="F142" s="40"/>
      <c r="G142" s="174">
        <f t="shared" si="22"/>
        <v>0</v>
      </c>
      <c r="H142" s="46"/>
      <c r="I142" s="105"/>
    </row>
    <row r="143" spans="1:9" ht="12.75" customHeight="1" x14ac:dyDescent="0.2">
      <c r="A143" s="108"/>
      <c r="B143" s="105"/>
      <c r="C143" s="46" t="s">
        <v>125</v>
      </c>
      <c r="D143" s="44"/>
      <c r="E143" s="45"/>
      <c r="F143" s="40"/>
      <c r="G143" s="174">
        <f t="shared" si="22"/>
        <v>0</v>
      </c>
      <c r="H143" s="46"/>
      <c r="I143" s="105"/>
    </row>
    <row r="144" spans="1:9" ht="12.75" customHeight="1" x14ac:dyDescent="0.2">
      <c r="A144" s="109"/>
      <c r="B144" s="106"/>
      <c r="C144" s="46" t="s">
        <v>125</v>
      </c>
      <c r="D144" s="44"/>
      <c r="E144" s="45"/>
      <c r="F144" s="40"/>
      <c r="G144" s="174">
        <f t="shared" si="22"/>
        <v>0</v>
      </c>
      <c r="H144" s="46"/>
      <c r="I144" s="106"/>
    </row>
    <row r="145" spans="1:19" ht="12.75" customHeight="1" x14ac:dyDescent="0.2">
      <c r="A145" s="107" t="s">
        <v>70</v>
      </c>
      <c r="B145" s="104" t="s">
        <v>119</v>
      </c>
      <c r="C145" s="179" t="s">
        <v>120</v>
      </c>
      <c r="D145" s="181"/>
      <c r="E145" s="182"/>
      <c r="F145" s="174"/>
      <c r="G145" s="172">
        <f>SUM(G146:G151)</f>
        <v>0</v>
      </c>
      <c r="H145" s="172">
        <f>ROUND(G145*$D$7,2)</f>
        <v>0</v>
      </c>
      <c r="I145" s="104"/>
    </row>
    <row r="146" spans="1:19" ht="12.75" customHeight="1" x14ac:dyDescent="0.2">
      <c r="A146" s="108"/>
      <c r="B146" s="105"/>
      <c r="C146" s="180" t="s">
        <v>121</v>
      </c>
      <c r="D146" s="44"/>
      <c r="E146" s="45"/>
      <c r="F146" s="40"/>
      <c r="G146" s="174">
        <f t="shared" ref="G146:G151" si="23">ROUND(E146*F146,2)</f>
        <v>0</v>
      </c>
      <c r="H146" s="46"/>
      <c r="I146" s="105"/>
    </row>
    <row r="147" spans="1:19" ht="12.75" customHeight="1" x14ac:dyDescent="0.2">
      <c r="A147" s="108"/>
      <c r="B147" s="105"/>
      <c r="C147" s="180" t="s">
        <v>122</v>
      </c>
      <c r="D147" s="44"/>
      <c r="E147" s="45"/>
      <c r="F147" s="40"/>
      <c r="G147" s="174">
        <f t="shared" si="23"/>
        <v>0</v>
      </c>
      <c r="H147" s="46"/>
      <c r="I147" s="105"/>
    </row>
    <row r="148" spans="1:19" ht="12.75" customHeight="1" x14ac:dyDescent="0.2">
      <c r="A148" s="108"/>
      <c r="B148" s="105"/>
      <c r="C148" s="180" t="s">
        <v>123</v>
      </c>
      <c r="D148" s="44"/>
      <c r="E148" s="45"/>
      <c r="F148" s="40"/>
      <c r="G148" s="174">
        <f t="shared" si="23"/>
        <v>0</v>
      </c>
      <c r="H148" s="46"/>
      <c r="I148" s="105"/>
    </row>
    <row r="149" spans="1:19" ht="12.75" customHeight="1" x14ac:dyDescent="0.2">
      <c r="A149" s="108"/>
      <c r="B149" s="105"/>
      <c r="C149" s="180" t="s">
        <v>124</v>
      </c>
      <c r="D149" s="44"/>
      <c r="E149" s="45"/>
      <c r="F149" s="40"/>
      <c r="G149" s="174">
        <f t="shared" si="23"/>
        <v>0</v>
      </c>
      <c r="H149" s="46"/>
      <c r="I149" s="105"/>
    </row>
    <row r="150" spans="1:19" ht="12.75" customHeight="1" x14ac:dyDescent="0.2">
      <c r="A150" s="108"/>
      <c r="B150" s="105"/>
      <c r="C150" s="46" t="s">
        <v>125</v>
      </c>
      <c r="D150" s="44"/>
      <c r="E150" s="45"/>
      <c r="F150" s="40"/>
      <c r="G150" s="174">
        <f t="shared" si="23"/>
        <v>0</v>
      </c>
      <c r="H150" s="46"/>
      <c r="I150" s="105"/>
    </row>
    <row r="151" spans="1:19" ht="12.75" customHeight="1" x14ac:dyDescent="0.2">
      <c r="A151" s="109"/>
      <c r="B151" s="106"/>
      <c r="C151" s="46" t="s">
        <v>125</v>
      </c>
      <c r="D151" s="44"/>
      <c r="E151" s="45"/>
      <c r="F151" s="40"/>
      <c r="G151" s="174">
        <f t="shared" si="23"/>
        <v>0</v>
      </c>
      <c r="H151" s="46"/>
      <c r="I151" s="106"/>
    </row>
    <row r="152" spans="1:19" ht="12.75" customHeight="1" x14ac:dyDescent="0.25">
      <c r="A152" s="107" t="s">
        <v>72</v>
      </c>
      <c r="B152" s="104" t="s">
        <v>119</v>
      </c>
      <c r="C152" s="179" t="s">
        <v>120</v>
      </c>
      <c r="D152" s="181"/>
      <c r="E152" s="182"/>
      <c r="F152" s="174"/>
      <c r="G152" s="172">
        <f>SUM(G153:G158)</f>
        <v>0</v>
      </c>
      <c r="H152" s="172">
        <f>ROUND(G152*$D$7,2)</f>
        <v>0</v>
      </c>
      <c r="I152" s="104"/>
      <c r="K152"/>
      <c r="L152"/>
      <c r="M152"/>
      <c r="N152"/>
      <c r="O152"/>
      <c r="P152"/>
      <c r="Q152"/>
      <c r="R152"/>
      <c r="S152"/>
    </row>
    <row r="153" spans="1:19" ht="12.75" customHeight="1" x14ac:dyDescent="0.25">
      <c r="A153" s="108"/>
      <c r="B153" s="105"/>
      <c r="C153" s="180" t="s">
        <v>121</v>
      </c>
      <c r="D153" s="44"/>
      <c r="E153" s="45"/>
      <c r="F153" s="40"/>
      <c r="G153" s="174">
        <f t="shared" ref="G153:G158" si="24">ROUND(E153*F153,2)</f>
        <v>0</v>
      </c>
      <c r="H153" s="46"/>
      <c r="I153" s="105"/>
      <c r="K153"/>
      <c r="L153"/>
      <c r="M153"/>
      <c r="N153"/>
      <c r="O153"/>
      <c r="P153"/>
      <c r="Q153"/>
      <c r="R153"/>
      <c r="S153"/>
    </row>
    <row r="154" spans="1:19" ht="12.75" customHeight="1" x14ac:dyDescent="0.25">
      <c r="A154" s="108"/>
      <c r="B154" s="105"/>
      <c r="C154" s="180" t="s">
        <v>122</v>
      </c>
      <c r="D154" s="44"/>
      <c r="E154" s="45"/>
      <c r="F154" s="40"/>
      <c r="G154" s="174">
        <f t="shared" si="24"/>
        <v>0</v>
      </c>
      <c r="H154" s="46"/>
      <c r="I154" s="105"/>
      <c r="K154"/>
      <c r="L154"/>
      <c r="M154"/>
      <c r="N154"/>
      <c r="O154"/>
      <c r="P154"/>
      <c r="Q154"/>
      <c r="R154"/>
      <c r="S154"/>
    </row>
    <row r="155" spans="1:19" ht="12.75" customHeight="1" x14ac:dyDescent="0.25">
      <c r="A155" s="108"/>
      <c r="B155" s="105"/>
      <c r="C155" s="180" t="s">
        <v>123</v>
      </c>
      <c r="D155" s="44"/>
      <c r="E155" s="45"/>
      <c r="F155" s="40"/>
      <c r="G155" s="174">
        <f t="shared" si="24"/>
        <v>0</v>
      </c>
      <c r="H155" s="46"/>
      <c r="I155" s="105"/>
      <c r="K155"/>
      <c r="L155"/>
      <c r="M155"/>
      <c r="N155"/>
      <c r="O155"/>
      <c r="P155"/>
      <c r="Q155"/>
      <c r="R155"/>
      <c r="S155"/>
    </row>
    <row r="156" spans="1:19" ht="12.75" customHeight="1" x14ac:dyDescent="0.25">
      <c r="A156" s="108"/>
      <c r="B156" s="105"/>
      <c r="C156" s="180" t="s">
        <v>124</v>
      </c>
      <c r="D156" s="44"/>
      <c r="E156" s="45"/>
      <c r="F156" s="40"/>
      <c r="G156" s="174">
        <f t="shared" si="24"/>
        <v>0</v>
      </c>
      <c r="H156" s="46"/>
      <c r="I156" s="105"/>
      <c r="K156"/>
      <c r="L156"/>
      <c r="M156"/>
      <c r="N156"/>
      <c r="O156"/>
      <c r="P156"/>
      <c r="Q156"/>
      <c r="R156"/>
      <c r="S156"/>
    </row>
    <row r="157" spans="1:19" ht="12.75" customHeight="1" x14ac:dyDescent="0.25">
      <c r="A157" s="108"/>
      <c r="B157" s="105"/>
      <c r="C157" s="46" t="s">
        <v>125</v>
      </c>
      <c r="D157" s="44"/>
      <c r="E157" s="45"/>
      <c r="F157" s="40"/>
      <c r="G157" s="174">
        <f t="shared" si="24"/>
        <v>0</v>
      </c>
      <c r="H157" s="46"/>
      <c r="I157" s="105"/>
      <c r="K157"/>
      <c r="L157"/>
      <c r="M157"/>
      <c r="N157"/>
      <c r="O157"/>
      <c r="P157"/>
      <c r="Q157"/>
      <c r="R157"/>
      <c r="S157"/>
    </row>
    <row r="158" spans="1:19" ht="12.75" customHeight="1" x14ac:dyDescent="0.25">
      <c r="A158" s="109"/>
      <c r="B158" s="106"/>
      <c r="C158" s="46" t="s">
        <v>125</v>
      </c>
      <c r="D158" s="44"/>
      <c r="E158" s="45"/>
      <c r="F158" s="40"/>
      <c r="G158" s="174">
        <f t="shared" si="24"/>
        <v>0</v>
      </c>
      <c r="H158" s="46"/>
      <c r="I158" s="106"/>
      <c r="K158"/>
      <c r="L158"/>
      <c r="M158"/>
      <c r="N158"/>
      <c r="O158"/>
      <c r="P158"/>
      <c r="Q158"/>
      <c r="R158"/>
      <c r="S158"/>
    </row>
    <row r="159" spans="1:19" ht="12.75" customHeight="1" x14ac:dyDescent="0.25">
      <c r="A159" s="107" t="s">
        <v>73</v>
      </c>
      <c r="B159" s="104" t="s">
        <v>119</v>
      </c>
      <c r="C159" s="179" t="s">
        <v>120</v>
      </c>
      <c r="D159" s="181"/>
      <c r="E159" s="182"/>
      <c r="F159" s="174"/>
      <c r="G159" s="172">
        <f>SUM(G160:G165)</f>
        <v>0</v>
      </c>
      <c r="H159" s="172">
        <f>ROUND(G159*$D$7,2)</f>
        <v>0</v>
      </c>
      <c r="I159" s="104"/>
      <c r="K159"/>
      <c r="L159"/>
      <c r="M159"/>
      <c r="N159"/>
      <c r="O159"/>
      <c r="P159"/>
      <c r="Q159"/>
      <c r="R159"/>
      <c r="S159"/>
    </row>
    <row r="160" spans="1:19" ht="12.75" customHeight="1" x14ac:dyDescent="0.25">
      <c r="A160" s="108"/>
      <c r="B160" s="105"/>
      <c r="C160" s="180" t="s">
        <v>121</v>
      </c>
      <c r="D160" s="44"/>
      <c r="E160" s="45"/>
      <c r="F160" s="40"/>
      <c r="G160" s="174">
        <f t="shared" ref="G160:G165" si="25">ROUND(E160*F160,2)</f>
        <v>0</v>
      </c>
      <c r="H160" s="46"/>
      <c r="I160" s="105"/>
      <c r="K160"/>
      <c r="L160"/>
      <c r="M160"/>
      <c r="N160"/>
      <c r="O160"/>
      <c r="P160"/>
      <c r="Q160"/>
      <c r="R160"/>
      <c r="S160"/>
    </row>
    <row r="161" spans="1:19" ht="12.75" customHeight="1" x14ac:dyDescent="0.25">
      <c r="A161" s="108"/>
      <c r="B161" s="105"/>
      <c r="C161" s="180" t="s">
        <v>122</v>
      </c>
      <c r="D161" s="44"/>
      <c r="E161" s="45"/>
      <c r="F161" s="40"/>
      <c r="G161" s="174">
        <f t="shared" si="25"/>
        <v>0</v>
      </c>
      <c r="H161" s="46"/>
      <c r="I161" s="105"/>
      <c r="K161"/>
      <c r="L161"/>
      <c r="M161"/>
      <c r="N161"/>
      <c r="O161"/>
      <c r="P161"/>
      <c r="Q161"/>
      <c r="R161"/>
      <c r="S161"/>
    </row>
    <row r="162" spans="1:19" ht="12.75" customHeight="1" x14ac:dyDescent="0.25">
      <c r="A162" s="108"/>
      <c r="B162" s="105"/>
      <c r="C162" s="180" t="s">
        <v>123</v>
      </c>
      <c r="D162" s="44"/>
      <c r="E162" s="45"/>
      <c r="F162" s="40"/>
      <c r="G162" s="174">
        <f t="shared" si="25"/>
        <v>0</v>
      </c>
      <c r="H162" s="46"/>
      <c r="I162" s="105"/>
      <c r="K162"/>
      <c r="L162"/>
      <c r="M162"/>
      <c r="N162"/>
      <c r="O162"/>
      <c r="P162"/>
      <c r="Q162"/>
      <c r="R162"/>
      <c r="S162"/>
    </row>
    <row r="163" spans="1:19" ht="12.75" customHeight="1" x14ac:dyDescent="0.25">
      <c r="A163" s="108"/>
      <c r="B163" s="105"/>
      <c r="C163" s="180" t="s">
        <v>124</v>
      </c>
      <c r="D163" s="44"/>
      <c r="E163" s="45"/>
      <c r="F163" s="40"/>
      <c r="G163" s="174">
        <f t="shared" si="25"/>
        <v>0</v>
      </c>
      <c r="H163" s="46"/>
      <c r="I163" s="105"/>
      <c r="K163"/>
      <c r="L163"/>
      <c r="M163"/>
      <c r="N163"/>
      <c r="O163"/>
      <c r="P163"/>
      <c r="Q163"/>
      <c r="R163"/>
      <c r="S163"/>
    </row>
    <row r="164" spans="1:19" ht="12.75" customHeight="1" x14ac:dyDescent="0.25">
      <c r="A164" s="108"/>
      <c r="B164" s="105"/>
      <c r="C164" s="46" t="s">
        <v>125</v>
      </c>
      <c r="D164" s="44"/>
      <c r="E164" s="45"/>
      <c r="F164" s="40"/>
      <c r="G164" s="174">
        <f t="shared" si="25"/>
        <v>0</v>
      </c>
      <c r="H164" s="46"/>
      <c r="I164" s="105"/>
      <c r="K164"/>
      <c r="L164"/>
      <c r="M164"/>
      <c r="N164"/>
      <c r="O164"/>
      <c r="P164"/>
      <c r="Q164"/>
      <c r="R164"/>
      <c r="S164"/>
    </row>
    <row r="165" spans="1:19" ht="12.75" customHeight="1" x14ac:dyDescent="0.25">
      <c r="A165" s="109"/>
      <c r="B165" s="106"/>
      <c r="C165" s="46" t="s">
        <v>125</v>
      </c>
      <c r="D165" s="44"/>
      <c r="E165" s="45"/>
      <c r="F165" s="40"/>
      <c r="G165" s="174">
        <f t="shared" si="25"/>
        <v>0</v>
      </c>
      <c r="H165" s="46"/>
      <c r="I165" s="106"/>
      <c r="K165"/>
      <c r="L165"/>
      <c r="M165"/>
      <c r="N165"/>
      <c r="O165"/>
      <c r="P165"/>
      <c r="Q165"/>
      <c r="R165"/>
      <c r="S165"/>
    </row>
    <row r="166" spans="1:19" ht="12.75" customHeight="1" x14ac:dyDescent="0.25">
      <c r="A166" s="107" t="s">
        <v>74</v>
      </c>
      <c r="B166" s="104" t="s">
        <v>119</v>
      </c>
      <c r="C166" s="179" t="s">
        <v>120</v>
      </c>
      <c r="D166" s="181"/>
      <c r="E166" s="182"/>
      <c r="F166" s="174"/>
      <c r="G166" s="172">
        <f>SUM(G167:G172)</f>
        <v>0</v>
      </c>
      <c r="H166" s="172">
        <f>ROUND(G166*$D$7,2)</f>
        <v>0</v>
      </c>
      <c r="I166" s="104"/>
      <c r="K166"/>
      <c r="L166"/>
      <c r="M166"/>
      <c r="N166"/>
      <c r="O166"/>
      <c r="P166"/>
      <c r="Q166"/>
      <c r="R166"/>
      <c r="S166"/>
    </row>
    <row r="167" spans="1:19" ht="12.75" customHeight="1" x14ac:dyDescent="0.25">
      <c r="A167" s="108"/>
      <c r="B167" s="105"/>
      <c r="C167" s="180" t="s">
        <v>121</v>
      </c>
      <c r="D167" s="44"/>
      <c r="E167" s="45"/>
      <c r="F167" s="40"/>
      <c r="G167" s="174">
        <f t="shared" ref="G167:G172" si="26">ROUND(E167*F167,2)</f>
        <v>0</v>
      </c>
      <c r="H167" s="46"/>
      <c r="I167" s="105"/>
      <c r="K167"/>
      <c r="L167"/>
      <c r="M167"/>
      <c r="N167"/>
      <c r="O167"/>
      <c r="P167"/>
      <c r="Q167"/>
      <c r="R167"/>
      <c r="S167"/>
    </row>
    <row r="168" spans="1:19" ht="12.75" customHeight="1" x14ac:dyDescent="0.25">
      <c r="A168" s="108"/>
      <c r="B168" s="105"/>
      <c r="C168" s="180" t="s">
        <v>122</v>
      </c>
      <c r="D168" s="44"/>
      <c r="E168" s="45"/>
      <c r="F168" s="40"/>
      <c r="G168" s="174">
        <f t="shared" si="26"/>
        <v>0</v>
      </c>
      <c r="H168" s="46"/>
      <c r="I168" s="105"/>
      <c r="K168"/>
      <c r="L168"/>
      <c r="M168"/>
      <c r="N168"/>
      <c r="O168"/>
      <c r="P168"/>
      <c r="Q168"/>
      <c r="R168"/>
      <c r="S168"/>
    </row>
    <row r="169" spans="1:19" ht="12.75" customHeight="1" x14ac:dyDescent="0.25">
      <c r="A169" s="108"/>
      <c r="B169" s="105"/>
      <c r="C169" s="180" t="s">
        <v>123</v>
      </c>
      <c r="D169" s="44"/>
      <c r="E169" s="45"/>
      <c r="F169" s="40"/>
      <c r="G169" s="174">
        <f t="shared" si="26"/>
        <v>0</v>
      </c>
      <c r="H169" s="46"/>
      <c r="I169" s="105"/>
      <c r="K169"/>
      <c r="L169"/>
      <c r="M169"/>
      <c r="N169"/>
      <c r="O169"/>
      <c r="P169"/>
      <c r="Q169"/>
      <c r="R169"/>
      <c r="S169"/>
    </row>
    <row r="170" spans="1:19" ht="12.75" customHeight="1" x14ac:dyDescent="0.25">
      <c r="A170" s="108"/>
      <c r="B170" s="105"/>
      <c r="C170" s="180" t="s">
        <v>124</v>
      </c>
      <c r="D170" s="44"/>
      <c r="E170" s="45"/>
      <c r="F170" s="40"/>
      <c r="G170" s="174">
        <f t="shared" si="26"/>
        <v>0</v>
      </c>
      <c r="H170" s="46"/>
      <c r="I170" s="105"/>
      <c r="K170"/>
      <c r="L170"/>
      <c r="M170"/>
      <c r="N170"/>
      <c r="O170"/>
      <c r="P170"/>
      <c r="Q170"/>
      <c r="R170"/>
      <c r="S170"/>
    </row>
    <row r="171" spans="1:19" ht="12.75" customHeight="1" x14ac:dyDescent="0.25">
      <c r="A171" s="108"/>
      <c r="B171" s="105"/>
      <c r="C171" s="46" t="s">
        <v>125</v>
      </c>
      <c r="D171" s="44"/>
      <c r="E171" s="45"/>
      <c r="F171" s="40"/>
      <c r="G171" s="174">
        <f t="shared" si="26"/>
        <v>0</v>
      </c>
      <c r="H171" s="46"/>
      <c r="I171" s="105"/>
      <c r="K171"/>
      <c r="L171"/>
      <c r="M171"/>
      <c r="N171"/>
      <c r="O171"/>
      <c r="P171"/>
      <c r="Q171"/>
      <c r="R171"/>
      <c r="S171"/>
    </row>
    <row r="172" spans="1:19" ht="12.75" customHeight="1" x14ac:dyDescent="0.25">
      <c r="A172" s="109"/>
      <c r="B172" s="106"/>
      <c r="C172" s="46" t="s">
        <v>125</v>
      </c>
      <c r="D172" s="44"/>
      <c r="E172" s="45"/>
      <c r="F172" s="40"/>
      <c r="G172" s="174">
        <f t="shared" si="26"/>
        <v>0</v>
      </c>
      <c r="H172" s="46"/>
      <c r="I172" s="106"/>
      <c r="K172"/>
      <c r="L172"/>
      <c r="M172"/>
      <c r="N172"/>
      <c r="O172"/>
      <c r="P172"/>
      <c r="Q172"/>
      <c r="R172"/>
      <c r="S172"/>
    </row>
    <row r="173" spans="1:19" ht="12.75" customHeight="1" x14ac:dyDescent="0.25">
      <c r="A173" s="107" t="s">
        <v>75</v>
      </c>
      <c r="B173" s="104" t="s">
        <v>119</v>
      </c>
      <c r="C173" s="179" t="s">
        <v>120</v>
      </c>
      <c r="D173" s="181"/>
      <c r="E173" s="182"/>
      <c r="F173" s="174"/>
      <c r="G173" s="172">
        <f>SUM(G174:G179)</f>
        <v>0</v>
      </c>
      <c r="H173" s="172">
        <f>ROUND(G173*$D$7,2)</f>
        <v>0</v>
      </c>
      <c r="I173" s="104"/>
      <c r="K173"/>
      <c r="L173"/>
      <c r="M173"/>
      <c r="N173"/>
      <c r="O173"/>
      <c r="P173"/>
      <c r="Q173"/>
      <c r="R173"/>
      <c r="S173"/>
    </row>
    <row r="174" spans="1:19" ht="12.75" customHeight="1" x14ac:dyDescent="0.25">
      <c r="A174" s="108"/>
      <c r="B174" s="105"/>
      <c r="C174" s="180" t="s">
        <v>121</v>
      </c>
      <c r="D174" s="44"/>
      <c r="E174" s="45"/>
      <c r="F174" s="40"/>
      <c r="G174" s="174">
        <f t="shared" ref="G174:G179" si="27">ROUND(E174*F174,2)</f>
        <v>0</v>
      </c>
      <c r="H174" s="46"/>
      <c r="I174" s="105"/>
      <c r="K174"/>
      <c r="L174"/>
      <c r="M174"/>
      <c r="N174"/>
      <c r="O174"/>
      <c r="P174"/>
      <c r="Q174"/>
      <c r="R174"/>
      <c r="S174"/>
    </row>
    <row r="175" spans="1:19" ht="12.75" customHeight="1" x14ac:dyDescent="0.25">
      <c r="A175" s="108"/>
      <c r="B175" s="105"/>
      <c r="C175" s="180" t="s">
        <v>122</v>
      </c>
      <c r="D175" s="44"/>
      <c r="E175" s="45"/>
      <c r="F175" s="40"/>
      <c r="G175" s="174">
        <f t="shared" si="27"/>
        <v>0</v>
      </c>
      <c r="H175" s="46"/>
      <c r="I175" s="105"/>
      <c r="K175"/>
      <c r="L175"/>
      <c r="M175"/>
      <c r="N175"/>
      <c r="O175"/>
      <c r="P175"/>
      <c r="Q175"/>
      <c r="R175"/>
      <c r="S175"/>
    </row>
    <row r="176" spans="1:19" ht="12.75" customHeight="1" x14ac:dyDescent="0.25">
      <c r="A176" s="108"/>
      <c r="B176" s="105"/>
      <c r="C176" s="180" t="s">
        <v>123</v>
      </c>
      <c r="D176" s="44"/>
      <c r="E176" s="45"/>
      <c r="F176" s="40"/>
      <c r="G176" s="174">
        <f t="shared" si="27"/>
        <v>0</v>
      </c>
      <c r="H176" s="46"/>
      <c r="I176" s="105"/>
      <c r="K176"/>
      <c r="L176"/>
      <c r="M176"/>
      <c r="N176"/>
      <c r="O176"/>
      <c r="P176"/>
      <c r="Q176"/>
      <c r="R176"/>
      <c r="S176"/>
    </row>
    <row r="177" spans="1:19" ht="12.75" customHeight="1" x14ac:dyDescent="0.25">
      <c r="A177" s="108"/>
      <c r="B177" s="105"/>
      <c r="C177" s="180" t="s">
        <v>124</v>
      </c>
      <c r="D177" s="44"/>
      <c r="E177" s="45"/>
      <c r="F177" s="40"/>
      <c r="G177" s="174">
        <f t="shared" si="27"/>
        <v>0</v>
      </c>
      <c r="H177" s="46"/>
      <c r="I177" s="105"/>
      <c r="K177"/>
      <c r="L177"/>
      <c r="M177"/>
      <c r="N177"/>
      <c r="O177"/>
      <c r="P177"/>
      <c r="Q177"/>
      <c r="R177"/>
      <c r="S177"/>
    </row>
    <row r="178" spans="1:19" ht="12.75" customHeight="1" x14ac:dyDescent="0.25">
      <c r="A178" s="108"/>
      <c r="B178" s="105"/>
      <c r="C178" s="46" t="s">
        <v>125</v>
      </c>
      <c r="D178" s="44"/>
      <c r="E178" s="45"/>
      <c r="F178" s="40"/>
      <c r="G178" s="174">
        <f t="shared" si="27"/>
        <v>0</v>
      </c>
      <c r="H178" s="46"/>
      <c r="I178" s="105"/>
      <c r="K178"/>
      <c r="L178"/>
      <c r="M178"/>
      <c r="N178"/>
      <c r="O178"/>
      <c r="P178"/>
      <c r="Q178"/>
      <c r="R178"/>
      <c r="S178"/>
    </row>
    <row r="179" spans="1:19" ht="12.75" customHeight="1" x14ac:dyDescent="0.25">
      <c r="A179" s="109"/>
      <c r="B179" s="106"/>
      <c r="C179" s="46" t="s">
        <v>125</v>
      </c>
      <c r="D179" s="44"/>
      <c r="E179" s="45"/>
      <c r="F179" s="40"/>
      <c r="G179" s="174">
        <f t="shared" si="27"/>
        <v>0</v>
      </c>
      <c r="H179" s="46"/>
      <c r="I179" s="106"/>
      <c r="K179"/>
      <c r="L179"/>
      <c r="M179"/>
      <c r="N179"/>
      <c r="O179"/>
      <c r="P179"/>
      <c r="Q179"/>
      <c r="R179"/>
      <c r="S179"/>
    </row>
    <row r="180" spans="1:19" ht="12.75" customHeight="1" x14ac:dyDescent="0.25">
      <c r="A180" s="107" t="s">
        <v>76</v>
      </c>
      <c r="B180" s="104" t="s">
        <v>119</v>
      </c>
      <c r="C180" s="179" t="s">
        <v>120</v>
      </c>
      <c r="D180" s="181"/>
      <c r="E180" s="182"/>
      <c r="F180" s="174"/>
      <c r="G180" s="172">
        <f>SUM(G181:G186)</f>
        <v>0</v>
      </c>
      <c r="H180" s="172">
        <f>ROUND(G180*$D$7,2)</f>
        <v>0</v>
      </c>
      <c r="I180" s="104"/>
      <c r="K180"/>
      <c r="L180"/>
      <c r="M180"/>
      <c r="N180"/>
      <c r="O180"/>
      <c r="P180"/>
      <c r="Q180"/>
      <c r="R180"/>
      <c r="S180"/>
    </row>
    <row r="181" spans="1:19" ht="12.75" customHeight="1" x14ac:dyDescent="0.25">
      <c r="A181" s="108"/>
      <c r="B181" s="105"/>
      <c r="C181" s="180" t="s">
        <v>121</v>
      </c>
      <c r="D181" s="44"/>
      <c r="E181" s="45"/>
      <c r="F181" s="40"/>
      <c r="G181" s="174">
        <f t="shared" ref="G181:G186" si="28">ROUND(E181*F181,2)</f>
        <v>0</v>
      </c>
      <c r="H181" s="46"/>
      <c r="I181" s="105"/>
      <c r="K181"/>
      <c r="L181"/>
      <c r="M181"/>
      <c r="N181"/>
      <c r="O181"/>
      <c r="P181"/>
      <c r="Q181"/>
      <c r="R181"/>
      <c r="S181"/>
    </row>
    <row r="182" spans="1:19" ht="12.75" customHeight="1" x14ac:dyDescent="0.25">
      <c r="A182" s="108"/>
      <c r="B182" s="105"/>
      <c r="C182" s="180" t="s">
        <v>122</v>
      </c>
      <c r="D182" s="44"/>
      <c r="E182" s="45"/>
      <c r="F182" s="40"/>
      <c r="G182" s="174">
        <f t="shared" si="28"/>
        <v>0</v>
      </c>
      <c r="H182" s="46"/>
      <c r="I182" s="105"/>
      <c r="K182"/>
      <c r="L182"/>
      <c r="M182"/>
      <c r="N182"/>
      <c r="O182"/>
      <c r="P182"/>
      <c r="Q182"/>
      <c r="R182"/>
      <c r="S182"/>
    </row>
    <row r="183" spans="1:19" ht="12.75" customHeight="1" x14ac:dyDescent="0.25">
      <c r="A183" s="108"/>
      <c r="B183" s="105"/>
      <c r="C183" s="180" t="s">
        <v>123</v>
      </c>
      <c r="D183" s="44"/>
      <c r="E183" s="45"/>
      <c r="F183" s="40"/>
      <c r="G183" s="174">
        <f t="shared" si="28"/>
        <v>0</v>
      </c>
      <c r="H183" s="46"/>
      <c r="I183" s="105"/>
      <c r="K183"/>
      <c r="L183"/>
      <c r="M183"/>
      <c r="N183"/>
      <c r="O183"/>
      <c r="P183"/>
      <c r="Q183"/>
      <c r="R183"/>
      <c r="S183"/>
    </row>
    <row r="184" spans="1:19" ht="15" x14ac:dyDescent="0.25">
      <c r="A184" s="108"/>
      <c r="B184" s="105"/>
      <c r="C184" s="180" t="s">
        <v>124</v>
      </c>
      <c r="D184" s="44"/>
      <c r="E184" s="45"/>
      <c r="F184" s="40"/>
      <c r="G184" s="174">
        <f t="shared" si="28"/>
        <v>0</v>
      </c>
      <c r="H184" s="46"/>
      <c r="I184" s="105"/>
      <c r="K184"/>
      <c r="L184"/>
      <c r="M184"/>
      <c r="N184"/>
      <c r="O184"/>
      <c r="P184"/>
      <c r="Q184"/>
      <c r="R184"/>
      <c r="S184"/>
    </row>
    <row r="185" spans="1:19" ht="15" x14ac:dyDescent="0.25">
      <c r="A185" s="108"/>
      <c r="B185" s="105"/>
      <c r="C185" s="46" t="s">
        <v>125</v>
      </c>
      <c r="D185" s="44"/>
      <c r="E185" s="45"/>
      <c r="F185" s="40"/>
      <c r="G185" s="174">
        <f t="shared" si="28"/>
        <v>0</v>
      </c>
      <c r="H185" s="46"/>
      <c r="I185" s="105"/>
      <c r="K185"/>
      <c r="L185"/>
      <c r="M185"/>
      <c r="N185"/>
      <c r="O185"/>
      <c r="P185"/>
      <c r="Q185"/>
      <c r="R185"/>
      <c r="S185"/>
    </row>
    <row r="186" spans="1:19" ht="15" x14ac:dyDescent="0.25">
      <c r="A186" s="109"/>
      <c r="B186" s="106"/>
      <c r="C186" s="46" t="s">
        <v>125</v>
      </c>
      <c r="D186" s="44"/>
      <c r="E186" s="45"/>
      <c r="F186" s="40"/>
      <c r="G186" s="174">
        <f t="shared" si="28"/>
        <v>0</v>
      </c>
      <c r="H186" s="46"/>
      <c r="I186" s="106"/>
      <c r="K186"/>
      <c r="L186"/>
      <c r="M186"/>
      <c r="N186"/>
      <c r="O186"/>
      <c r="P186"/>
      <c r="Q186"/>
      <c r="R186"/>
      <c r="S186"/>
    </row>
    <row r="187" spans="1:19" s="59" customFormat="1" ht="15" x14ac:dyDescent="0.25">
      <c r="A187" s="136" t="s">
        <v>43</v>
      </c>
      <c r="B187" s="137"/>
      <c r="C187" s="137"/>
      <c r="D187" s="137"/>
      <c r="E187" s="137"/>
      <c r="F187" s="138"/>
      <c r="G187" s="163">
        <f>G10+G21</f>
        <v>0</v>
      </c>
      <c r="H187" s="163">
        <f>H10+H21</f>
        <v>0</v>
      </c>
      <c r="I187" s="68"/>
      <c r="J187" s="58"/>
      <c r="K187"/>
      <c r="L187"/>
      <c r="M187"/>
      <c r="N187"/>
      <c r="O187"/>
      <c r="P187"/>
      <c r="Q187"/>
      <c r="R187"/>
      <c r="S187"/>
    </row>
    <row r="188" spans="1:19" x14ac:dyDescent="0.2">
      <c r="G188" s="47"/>
      <c r="H188" s="47"/>
    </row>
  </sheetData>
  <sheetProtection algorithmName="SHA-512" hashValue="93+SaeWyu+QS1YfI872NgBwDtdoqmwBhLJZUs6g01xzan3ImuP4fVptlKoxC5WgS3coq3Iwpy9/CYoc3gDqD5w==" saltValue="/ExwktODv/AGjht0LwYayA==" spinCount="100000" sheet="1" formatRows="0"/>
  <mergeCells count="177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D6:I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C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F49"/>
    <mergeCell ref="B50:C50"/>
    <mergeCell ref="B63:C63"/>
    <mergeCell ref="B64:C64"/>
    <mergeCell ref="B65:F65"/>
    <mergeCell ref="A66:A70"/>
    <mergeCell ref="B66:B70"/>
    <mergeCell ref="D66:D70"/>
    <mergeCell ref="E66:E70"/>
    <mergeCell ref="F66:F70"/>
    <mergeCell ref="B57:C57"/>
    <mergeCell ref="B58:C58"/>
    <mergeCell ref="B59:C59"/>
    <mergeCell ref="B60:C60"/>
    <mergeCell ref="B61:C61"/>
    <mergeCell ref="B62:C62"/>
    <mergeCell ref="G66:G70"/>
    <mergeCell ref="H66:H70"/>
    <mergeCell ref="I66:I70"/>
    <mergeCell ref="A71:A75"/>
    <mergeCell ref="B71:B75"/>
    <mergeCell ref="D71:D75"/>
    <mergeCell ref="E71:E75"/>
    <mergeCell ref="F71:F75"/>
    <mergeCell ref="G71:G75"/>
    <mergeCell ref="H71:H75"/>
    <mergeCell ref="I71:I75"/>
    <mergeCell ref="A76:A80"/>
    <mergeCell ref="B76:B80"/>
    <mergeCell ref="D76:D80"/>
    <mergeCell ref="E76:E80"/>
    <mergeCell ref="F76:F80"/>
    <mergeCell ref="G76:G80"/>
    <mergeCell ref="H76:H80"/>
    <mergeCell ref="I76:I80"/>
    <mergeCell ref="H81:H85"/>
    <mergeCell ref="I81:I85"/>
    <mergeCell ref="A86:A90"/>
    <mergeCell ref="B86:B90"/>
    <mergeCell ref="D86:D90"/>
    <mergeCell ref="E86:E90"/>
    <mergeCell ref="F86:F90"/>
    <mergeCell ref="G86:G90"/>
    <mergeCell ref="H86:H90"/>
    <mergeCell ref="I86:I90"/>
    <mergeCell ref="A81:A85"/>
    <mergeCell ref="B81:B85"/>
    <mergeCell ref="D81:D85"/>
    <mergeCell ref="E81:E85"/>
    <mergeCell ref="F81:F85"/>
    <mergeCell ref="G81:G85"/>
    <mergeCell ref="H91:H95"/>
    <mergeCell ref="I91:I95"/>
    <mergeCell ref="A96:A100"/>
    <mergeCell ref="B96:B100"/>
    <mergeCell ref="D96:D100"/>
    <mergeCell ref="E96:E100"/>
    <mergeCell ref="F96:F100"/>
    <mergeCell ref="G96:G100"/>
    <mergeCell ref="H96:H100"/>
    <mergeCell ref="I96:I100"/>
    <mergeCell ref="A91:A95"/>
    <mergeCell ref="B91:B95"/>
    <mergeCell ref="D91:D95"/>
    <mergeCell ref="E91:E95"/>
    <mergeCell ref="F91:F95"/>
    <mergeCell ref="G91:G95"/>
    <mergeCell ref="H101:H105"/>
    <mergeCell ref="I101:I105"/>
    <mergeCell ref="A106:A110"/>
    <mergeCell ref="B106:B110"/>
    <mergeCell ref="D106:D110"/>
    <mergeCell ref="E106:E110"/>
    <mergeCell ref="F106:F110"/>
    <mergeCell ref="G106:G110"/>
    <mergeCell ref="H106:H110"/>
    <mergeCell ref="I106:I110"/>
    <mergeCell ref="A101:A105"/>
    <mergeCell ref="B101:B105"/>
    <mergeCell ref="D101:D105"/>
    <mergeCell ref="E101:E105"/>
    <mergeCell ref="F101:F105"/>
    <mergeCell ref="G101:G105"/>
    <mergeCell ref="A124:A130"/>
    <mergeCell ref="B124:B130"/>
    <mergeCell ref="I124:I130"/>
    <mergeCell ref="A131:A137"/>
    <mergeCell ref="B131:B137"/>
    <mergeCell ref="I131:I137"/>
    <mergeCell ref="H111:H115"/>
    <mergeCell ref="I111:I115"/>
    <mergeCell ref="B116:F116"/>
    <mergeCell ref="A117:A123"/>
    <mergeCell ref="B117:B123"/>
    <mergeCell ref="I117:I123"/>
    <mergeCell ref="A111:A115"/>
    <mergeCell ref="B111:B115"/>
    <mergeCell ref="D111:D115"/>
    <mergeCell ref="E111:E115"/>
    <mergeCell ref="F111:F115"/>
    <mergeCell ref="G111:G115"/>
    <mergeCell ref="A152:A158"/>
    <mergeCell ref="B152:B158"/>
    <mergeCell ref="I152:I158"/>
    <mergeCell ref="A159:A165"/>
    <mergeCell ref="B159:B165"/>
    <mergeCell ref="I159:I165"/>
    <mergeCell ref="A138:A144"/>
    <mergeCell ref="B138:B144"/>
    <mergeCell ref="I138:I144"/>
    <mergeCell ref="A145:A151"/>
    <mergeCell ref="B145:B151"/>
    <mergeCell ref="I145:I151"/>
    <mergeCell ref="A180:A186"/>
    <mergeCell ref="B180:B186"/>
    <mergeCell ref="I180:I186"/>
    <mergeCell ref="A187:F187"/>
    <mergeCell ref="A166:A172"/>
    <mergeCell ref="B166:B172"/>
    <mergeCell ref="I166:I172"/>
    <mergeCell ref="A173:A179"/>
    <mergeCell ref="B173:B179"/>
    <mergeCell ref="I173:I179"/>
  </mergeCells>
  <conditionalFormatting sqref="L10:L20">
    <cfRule type="duplicateValues" dxfId="2" priority="1"/>
  </conditionalFormatting>
  <dataValidations count="9"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, vadovaudamiesi Aprašo 73 punktu" sqref="D7">
      <formula1>"15%,50%"</formula1>
    </dataValidation>
    <dataValidation allowBlank="1" showInputMessage="1" showErrorMessage="1" prompt="Įveskite vienos pareigybės darbuotojų fizinio rodiklio pasiekimui skiriamą darbo laiką valandomis." sqref="E66:E115"/>
    <dataValidation allowBlank="1" showErrorMessage="1" sqref="F66:F115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66:I115"/>
    <dataValidation allowBlank="1" showInputMessage="1" showErrorMessage="1" prompt="Fizinio rodiklio numeris turi sutapti su paraiškoje nurodytu numeriu." sqref="D2"/>
    <dataValidation type="list" allowBlank="1" showInputMessage="1" showErrorMessage="1" sqref="H7">
      <formula1>"Visos,4,5"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70" max="17" man="1"/>
    <brk id="115" max="17" man="1"/>
    <brk id="158" max="17" man="1"/>
  </rowBreaks>
  <colBreaks count="1" manualBreakCount="1">
    <brk id="9" max="209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3">
    <tabColor rgb="FF92D050"/>
    <pageSetUpPr fitToPage="1"/>
  </sheetPr>
  <dimension ref="A1:S188"/>
  <sheetViews>
    <sheetView zoomScaleNormal="100" zoomScaleSheetLayoutView="100" workbookViewId="0">
      <pane ySplit="9" topLeftCell="A16" activePane="bottomLeft" state="frozen"/>
      <selection activeCell="B35" sqref="B35:C35"/>
      <selection pane="bottomLeft" activeCell="B35" sqref="B35:C35"/>
    </sheetView>
  </sheetViews>
  <sheetFormatPr defaultColWidth="9.140625" defaultRowHeight="12.75" x14ac:dyDescent="0.2"/>
  <cols>
    <col min="1" max="1" width="5.5703125" style="23" customWidth="1"/>
    <col min="2" max="2" width="26.140625" style="23" customWidth="1"/>
    <col min="3" max="3" width="28.5703125" style="23" customWidth="1"/>
    <col min="4" max="4" width="12.7109375" style="23" bestFit="1" customWidth="1"/>
    <col min="5" max="5" width="8.140625" style="23" customWidth="1"/>
    <col min="6" max="6" width="12.7109375" style="23" customWidth="1"/>
    <col min="7" max="7" width="18.42578125" style="23" customWidth="1"/>
    <col min="8" max="8" width="16.5703125" style="23" customWidth="1"/>
    <col min="9" max="9" width="34.28515625" style="23" customWidth="1"/>
    <col min="10" max="10" width="1.5703125" style="23" customWidth="1"/>
    <col min="11" max="11" width="22.5703125" style="23" customWidth="1"/>
    <col min="12" max="12" width="16.5703125" style="23" customWidth="1"/>
    <col min="13" max="13" width="15.28515625" style="23" customWidth="1"/>
    <col min="14" max="14" width="10" style="23" customWidth="1"/>
    <col min="15" max="15" width="11.7109375" style="23" customWidth="1"/>
    <col min="16" max="16" width="14" style="23" customWidth="1"/>
    <col min="17" max="17" width="15" style="23" customWidth="1"/>
    <col min="18" max="18" width="22.42578125" style="23" customWidth="1"/>
    <col min="19" max="16384" width="9.140625" style="23"/>
  </cols>
  <sheetData>
    <row r="1" spans="1:10" hidden="1" x14ac:dyDescent="0.2">
      <c r="A1" s="60"/>
      <c r="B1" s="60"/>
      <c r="C1" s="60" t="s">
        <v>85</v>
      </c>
      <c r="D1" s="103"/>
      <c r="E1" s="103"/>
      <c r="F1" s="103"/>
      <c r="G1" s="103"/>
      <c r="H1" s="103"/>
      <c r="I1" s="103"/>
      <c r="J1" s="22"/>
    </row>
    <row r="2" spans="1:10" ht="13.5" customHeight="1" x14ac:dyDescent="0.2">
      <c r="A2" s="71"/>
      <c r="B2" s="71"/>
      <c r="C2" s="71" t="s">
        <v>82</v>
      </c>
      <c r="D2" s="72"/>
      <c r="E2" s="22"/>
      <c r="F2" s="22"/>
      <c r="G2" s="22"/>
      <c r="H2" s="22"/>
      <c r="I2" s="22"/>
      <c r="J2" s="22"/>
    </row>
    <row r="3" spans="1:10" x14ac:dyDescent="0.2">
      <c r="A3" s="130" t="s">
        <v>71</v>
      </c>
      <c r="B3" s="130"/>
      <c r="C3" s="130"/>
      <c r="D3" s="103"/>
      <c r="E3" s="103"/>
      <c r="F3" s="103"/>
      <c r="G3" s="103"/>
      <c r="H3" s="103"/>
      <c r="I3" s="131"/>
      <c r="J3" s="22"/>
    </row>
    <row r="4" spans="1:10" ht="12.75" customHeight="1" x14ac:dyDescent="0.2">
      <c r="A4" s="71"/>
      <c r="B4" s="71"/>
      <c r="C4" s="71" t="s">
        <v>117</v>
      </c>
      <c r="D4" s="134"/>
      <c r="E4" s="134"/>
      <c r="F4" s="135" t="s">
        <v>118</v>
      </c>
      <c r="G4" s="135"/>
      <c r="H4" s="74"/>
      <c r="I4" s="22"/>
      <c r="J4" s="22"/>
    </row>
    <row r="5" spans="1:10" x14ac:dyDescent="0.2">
      <c r="A5" s="130" t="s">
        <v>116</v>
      </c>
      <c r="B5" s="130"/>
      <c r="C5" s="130"/>
      <c r="D5" s="133"/>
      <c r="E5" s="133"/>
      <c r="F5" s="133"/>
      <c r="G5" s="133"/>
      <c r="H5" s="133"/>
      <c r="I5" s="103"/>
      <c r="J5" s="22"/>
    </row>
    <row r="6" spans="1:10" x14ac:dyDescent="0.2">
      <c r="A6" s="71"/>
      <c r="B6" s="71"/>
      <c r="C6" s="71" t="s">
        <v>178</v>
      </c>
      <c r="D6" s="133"/>
      <c r="E6" s="133"/>
      <c r="F6" s="133"/>
      <c r="G6" s="133"/>
      <c r="H6" s="133"/>
      <c r="I6" s="133"/>
      <c r="J6" s="22"/>
    </row>
    <row r="7" spans="1:10" x14ac:dyDescent="0.2">
      <c r="A7" s="71"/>
      <c r="B7" s="71"/>
      <c r="C7" s="71" t="s">
        <v>86</v>
      </c>
      <c r="D7" s="93"/>
      <c r="E7" s="22"/>
      <c r="F7" s="22"/>
      <c r="G7" s="25" t="s">
        <v>130</v>
      </c>
      <c r="H7" s="24" t="s">
        <v>158</v>
      </c>
      <c r="I7" s="22"/>
      <c r="J7" s="22"/>
    </row>
    <row r="8" spans="1:10" ht="6" customHeight="1" x14ac:dyDescent="0.2"/>
    <row r="9" spans="1:10" ht="38.25" x14ac:dyDescent="0.2">
      <c r="A9" s="73" t="s">
        <v>4</v>
      </c>
      <c r="B9" s="132" t="s">
        <v>141</v>
      </c>
      <c r="C9" s="132"/>
      <c r="D9" s="73" t="s">
        <v>1</v>
      </c>
      <c r="E9" s="73" t="s">
        <v>2</v>
      </c>
      <c r="F9" s="73" t="s">
        <v>3</v>
      </c>
      <c r="G9" s="73" t="s">
        <v>84</v>
      </c>
      <c r="H9" s="73" t="s">
        <v>83</v>
      </c>
      <c r="I9" s="73" t="s">
        <v>11</v>
      </c>
      <c r="J9" s="26"/>
    </row>
    <row r="10" spans="1:10" ht="27.75" customHeight="1" x14ac:dyDescent="0.2">
      <c r="A10" s="27">
        <v>4</v>
      </c>
      <c r="B10" s="126" t="s">
        <v>89</v>
      </c>
      <c r="C10" s="126"/>
      <c r="D10" s="126"/>
      <c r="E10" s="126"/>
      <c r="F10" s="126"/>
      <c r="G10" s="163">
        <f>SUM(G11:G20)</f>
        <v>0</v>
      </c>
      <c r="H10" s="163">
        <f>SUM(H11:H20)</f>
        <v>0</v>
      </c>
      <c r="I10" s="28"/>
      <c r="J10" s="29"/>
    </row>
    <row r="11" spans="1:10" x14ac:dyDescent="0.2">
      <c r="A11" s="30" t="s">
        <v>13</v>
      </c>
      <c r="B11" s="122" t="s">
        <v>12</v>
      </c>
      <c r="C11" s="122"/>
      <c r="D11" s="31"/>
      <c r="E11" s="32"/>
      <c r="F11" s="33"/>
      <c r="G11" s="168">
        <f t="shared" ref="G11:G20" si="0">ROUND(E11*F11,2)</f>
        <v>0</v>
      </c>
      <c r="H11" s="168">
        <f t="shared" ref="H11:H64" si="1">ROUND(G11*$D$7,2)</f>
        <v>0</v>
      </c>
      <c r="I11" s="34"/>
      <c r="J11" s="29"/>
    </row>
    <row r="12" spans="1:10" x14ac:dyDescent="0.2">
      <c r="A12" s="30" t="s">
        <v>14</v>
      </c>
      <c r="B12" s="122" t="s">
        <v>12</v>
      </c>
      <c r="C12" s="122"/>
      <c r="D12" s="31"/>
      <c r="E12" s="32"/>
      <c r="F12" s="33"/>
      <c r="G12" s="168">
        <f t="shared" si="0"/>
        <v>0</v>
      </c>
      <c r="H12" s="168">
        <f t="shared" si="1"/>
        <v>0</v>
      </c>
      <c r="I12" s="34"/>
      <c r="J12" s="29"/>
    </row>
    <row r="13" spans="1:10" x14ac:dyDescent="0.2">
      <c r="A13" s="30" t="s">
        <v>15</v>
      </c>
      <c r="B13" s="122" t="s">
        <v>12</v>
      </c>
      <c r="C13" s="122"/>
      <c r="D13" s="31"/>
      <c r="E13" s="32"/>
      <c r="F13" s="33"/>
      <c r="G13" s="168">
        <f t="shared" si="0"/>
        <v>0</v>
      </c>
      <c r="H13" s="168">
        <f t="shared" si="1"/>
        <v>0</v>
      </c>
      <c r="I13" s="34"/>
      <c r="J13" s="29"/>
    </row>
    <row r="14" spans="1:10" x14ac:dyDescent="0.2">
      <c r="A14" s="30" t="s">
        <v>16</v>
      </c>
      <c r="B14" s="122" t="s">
        <v>12</v>
      </c>
      <c r="C14" s="122"/>
      <c r="D14" s="31"/>
      <c r="E14" s="32"/>
      <c r="F14" s="33"/>
      <c r="G14" s="168">
        <f t="shared" si="0"/>
        <v>0</v>
      </c>
      <c r="H14" s="168">
        <f t="shared" si="1"/>
        <v>0</v>
      </c>
      <c r="I14" s="34"/>
      <c r="J14" s="29"/>
    </row>
    <row r="15" spans="1:10" x14ac:dyDescent="0.2">
      <c r="A15" s="30" t="s">
        <v>17</v>
      </c>
      <c r="B15" s="122" t="s">
        <v>12</v>
      </c>
      <c r="C15" s="122"/>
      <c r="D15" s="31"/>
      <c r="E15" s="32"/>
      <c r="F15" s="33"/>
      <c r="G15" s="168">
        <f t="shared" si="0"/>
        <v>0</v>
      </c>
      <c r="H15" s="168">
        <f t="shared" si="1"/>
        <v>0</v>
      </c>
      <c r="I15" s="34"/>
      <c r="J15" s="29"/>
    </row>
    <row r="16" spans="1:10" x14ac:dyDescent="0.2">
      <c r="A16" s="30" t="s">
        <v>18</v>
      </c>
      <c r="B16" s="122" t="s">
        <v>12</v>
      </c>
      <c r="C16" s="122"/>
      <c r="D16" s="31"/>
      <c r="E16" s="32"/>
      <c r="F16" s="33"/>
      <c r="G16" s="168">
        <f t="shared" si="0"/>
        <v>0</v>
      </c>
      <c r="H16" s="168">
        <f t="shared" si="1"/>
        <v>0</v>
      </c>
      <c r="I16" s="34"/>
      <c r="J16" s="29"/>
    </row>
    <row r="17" spans="1:10" x14ac:dyDescent="0.2">
      <c r="A17" s="30" t="s">
        <v>19</v>
      </c>
      <c r="B17" s="122" t="s">
        <v>12</v>
      </c>
      <c r="C17" s="122"/>
      <c r="D17" s="31"/>
      <c r="E17" s="32"/>
      <c r="F17" s="33"/>
      <c r="G17" s="168">
        <f t="shared" si="0"/>
        <v>0</v>
      </c>
      <c r="H17" s="168">
        <f t="shared" si="1"/>
        <v>0</v>
      </c>
      <c r="I17" s="34"/>
      <c r="J17" s="29"/>
    </row>
    <row r="18" spans="1:10" x14ac:dyDescent="0.2">
      <c r="A18" s="30" t="s">
        <v>20</v>
      </c>
      <c r="B18" s="122" t="s">
        <v>12</v>
      </c>
      <c r="C18" s="122"/>
      <c r="D18" s="31"/>
      <c r="E18" s="32"/>
      <c r="F18" s="33"/>
      <c r="G18" s="168">
        <f t="shared" si="0"/>
        <v>0</v>
      </c>
      <c r="H18" s="168">
        <f t="shared" si="1"/>
        <v>0</v>
      </c>
      <c r="I18" s="34"/>
      <c r="J18" s="29"/>
    </row>
    <row r="19" spans="1:10" x14ac:dyDescent="0.2">
      <c r="A19" s="30" t="s">
        <v>21</v>
      </c>
      <c r="B19" s="122" t="s">
        <v>12</v>
      </c>
      <c r="C19" s="122"/>
      <c r="D19" s="31"/>
      <c r="E19" s="32"/>
      <c r="F19" s="33"/>
      <c r="G19" s="168">
        <f t="shared" si="0"/>
        <v>0</v>
      </c>
      <c r="H19" s="168">
        <f t="shared" si="1"/>
        <v>0</v>
      </c>
      <c r="I19" s="34"/>
      <c r="J19" s="29"/>
    </row>
    <row r="20" spans="1:10" x14ac:dyDescent="0.2">
      <c r="A20" s="30" t="s">
        <v>22</v>
      </c>
      <c r="B20" s="122" t="s">
        <v>12</v>
      </c>
      <c r="C20" s="122"/>
      <c r="D20" s="31"/>
      <c r="E20" s="32"/>
      <c r="F20" s="33"/>
      <c r="G20" s="168">
        <f t="shared" si="0"/>
        <v>0</v>
      </c>
      <c r="H20" s="168">
        <f t="shared" si="1"/>
        <v>0</v>
      </c>
      <c r="I20" s="34"/>
      <c r="J20" s="29"/>
    </row>
    <row r="21" spans="1:10" x14ac:dyDescent="0.2">
      <c r="A21" s="27">
        <v>5</v>
      </c>
      <c r="B21" s="126" t="s">
        <v>6</v>
      </c>
      <c r="C21" s="126"/>
      <c r="D21" s="126"/>
      <c r="E21" s="126"/>
      <c r="F21" s="126"/>
      <c r="G21" s="163">
        <f>G22+G33+G49+G65+G116</f>
        <v>0</v>
      </c>
      <c r="H21" s="163">
        <f>H22+H33+H49+H65+H116</f>
        <v>0</v>
      </c>
      <c r="I21" s="28"/>
      <c r="J21" s="29"/>
    </row>
    <row r="22" spans="1:10" x14ac:dyDescent="0.2">
      <c r="A22" s="35" t="s">
        <v>7</v>
      </c>
      <c r="B22" s="127" t="s">
        <v>97</v>
      </c>
      <c r="C22" s="128"/>
      <c r="D22" s="128"/>
      <c r="E22" s="128"/>
      <c r="F22" s="129"/>
      <c r="G22" s="161">
        <f>SUM(G23:G32)</f>
        <v>0</v>
      </c>
      <c r="H22" s="161">
        <f>SUM(H23:H32)</f>
        <v>0</v>
      </c>
      <c r="I22" s="36"/>
      <c r="J22" s="37"/>
    </row>
    <row r="23" spans="1:10" x14ac:dyDescent="0.2">
      <c r="A23" s="30" t="s">
        <v>23</v>
      </c>
      <c r="B23" s="122" t="s">
        <v>54</v>
      </c>
      <c r="C23" s="122"/>
      <c r="D23" s="31"/>
      <c r="E23" s="32"/>
      <c r="F23" s="33"/>
      <c r="G23" s="168">
        <f t="shared" ref="G23:G32" si="2">ROUND(E23*F23,2)</f>
        <v>0</v>
      </c>
      <c r="H23" s="168">
        <f t="shared" si="1"/>
        <v>0</v>
      </c>
      <c r="I23" s="34"/>
      <c r="J23" s="29"/>
    </row>
    <row r="24" spans="1:10" x14ac:dyDescent="0.2">
      <c r="A24" s="30" t="s">
        <v>24</v>
      </c>
      <c r="B24" s="122" t="s">
        <v>54</v>
      </c>
      <c r="C24" s="122"/>
      <c r="D24" s="31"/>
      <c r="E24" s="32"/>
      <c r="F24" s="33"/>
      <c r="G24" s="168">
        <f t="shared" si="2"/>
        <v>0</v>
      </c>
      <c r="H24" s="168">
        <f t="shared" si="1"/>
        <v>0</v>
      </c>
      <c r="I24" s="34"/>
      <c r="J24" s="29"/>
    </row>
    <row r="25" spans="1:10" x14ac:dyDescent="0.2">
      <c r="A25" s="30" t="s">
        <v>25</v>
      </c>
      <c r="B25" s="122" t="s">
        <v>54</v>
      </c>
      <c r="C25" s="122"/>
      <c r="D25" s="31"/>
      <c r="E25" s="32"/>
      <c r="F25" s="33"/>
      <c r="G25" s="168">
        <f t="shared" si="2"/>
        <v>0</v>
      </c>
      <c r="H25" s="168">
        <f t="shared" si="1"/>
        <v>0</v>
      </c>
      <c r="I25" s="34"/>
      <c r="J25" s="29"/>
    </row>
    <row r="26" spans="1:10" x14ac:dyDescent="0.2">
      <c r="A26" s="30" t="s">
        <v>26</v>
      </c>
      <c r="B26" s="122" t="s">
        <v>54</v>
      </c>
      <c r="C26" s="122"/>
      <c r="D26" s="31"/>
      <c r="E26" s="32"/>
      <c r="F26" s="33"/>
      <c r="G26" s="168">
        <f t="shared" si="2"/>
        <v>0</v>
      </c>
      <c r="H26" s="168">
        <f t="shared" si="1"/>
        <v>0</v>
      </c>
      <c r="I26" s="34"/>
      <c r="J26" s="29"/>
    </row>
    <row r="27" spans="1:10" x14ac:dyDescent="0.2">
      <c r="A27" s="30" t="s">
        <v>27</v>
      </c>
      <c r="B27" s="122" t="s">
        <v>54</v>
      </c>
      <c r="C27" s="122"/>
      <c r="D27" s="31"/>
      <c r="E27" s="32"/>
      <c r="F27" s="33"/>
      <c r="G27" s="168">
        <f t="shared" si="2"/>
        <v>0</v>
      </c>
      <c r="H27" s="168">
        <f t="shared" si="1"/>
        <v>0</v>
      </c>
      <c r="I27" s="34"/>
      <c r="J27" s="29"/>
    </row>
    <row r="28" spans="1:10" x14ac:dyDescent="0.2">
      <c r="A28" s="30" t="s">
        <v>28</v>
      </c>
      <c r="B28" s="122" t="s">
        <v>54</v>
      </c>
      <c r="C28" s="122"/>
      <c r="D28" s="31"/>
      <c r="E28" s="32"/>
      <c r="F28" s="33"/>
      <c r="G28" s="168">
        <f t="shared" si="2"/>
        <v>0</v>
      </c>
      <c r="H28" s="168">
        <f t="shared" si="1"/>
        <v>0</v>
      </c>
      <c r="I28" s="34"/>
      <c r="J28" s="29"/>
    </row>
    <row r="29" spans="1:10" x14ac:dyDescent="0.2">
      <c r="A29" s="30" t="s">
        <v>29</v>
      </c>
      <c r="B29" s="122" t="s">
        <v>54</v>
      </c>
      <c r="C29" s="122"/>
      <c r="D29" s="31"/>
      <c r="E29" s="32"/>
      <c r="F29" s="33"/>
      <c r="G29" s="168">
        <f t="shared" si="2"/>
        <v>0</v>
      </c>
      <c r="H29" s="168">
        <f t="shared" si="1"/>
        <v>0</v>
      </c>
      <c r="I29" s="34"/>
      <c r="J29" s="29"/>
    </row>
    <row r="30" spans="1:10" x14ac:dyDescent="0.2">
      <c r="A30" s="30" t="s">
        <v>30</v>
      </c>
      <c r="B30" s="122" t="s">
        <v>54</v>
      </c>
      <c r="C30" s="122"/>
      <c r="D30" s="31"/>
      <c r="E30" s="32"/>
      <c r="F30" s="33"/>
      <c r="G30" s="168">
        <f t="shared" si="2"/>
        <v>0</v>
      </c>
      <c r="H30" s="168">
        <f t="shared" si="1"/>
        <v>0</v>
      </c>
      <c r="I30" s="34"/>
      <c r="J30" s="29"/>
    </row>
    <row r="31" spans="1:10" x14ac:dyDescent="0.2">
      <c r="A31" s="30" t="s">
        <v>31</v>
      </c>
      <c r="B31" s="122" t="s">
        <v>54</v>
      </c>
      <c r="C31" s="122"/>
      <c r="D31" s="31"/>
      <c r="E31" s="32"/>
      <c r="F31" s="33"/>
      <c r="G31" s="168">
        <f t="shared" si="2"/>
        <v>0</v>
      </c>
      <c r="H31" s="168">
        <f t="shared" si="1"/>
        <v>0</v>
      </c>
      <c r="I31" s="34"/>
      <c r="J31" s="29"/>
    </row>
    <row r="32" spans="1:10" x14ac:dyDescent="0.2">
      <c r="A32" s="30" t="s">
        <v>32</v>
      </c>
      <c r="B32" s="122" t="s">
        <v>54</v>
      </c>
      <c r="C32" s="122"/>
      <c r="D32" s="31"/>
      <c r="E32" s="32"/>
      <c r="F32" s="33"/>
      <c r="G32" s="168">
        <f t="shared" si="2"/>
        <v>0</v>
      </c>
      <c r="H32" s="168">
        <f t="shared" si="1"/>
        <v>0</v>
      </c>
      <c r="I32" s="34"/>
      <c r="J32" s="29"/>
    </row>
    <row r="33" spans="1:10" ht="25.5" customHeight="1" x14ac:dyDescent="0.2">
      <c r="A33" s="35" t="s">
        <v>8</v>
      </c>
      <c r="B33" s="127" t="s">
        <v>140</v>
      </c>
      <c r="C33" s="128"/>
      <c r="D33" s="128"/>
      <c r="E33" s="128"/>
      <c r="F33" s="129"/>
      <c r="G33" s="161">
        <f>SUM(G34:G50)</f>
        <v>0</v>
      </c>
      <c r="H33" s="161">
        <f>SUM(H34:H50)</f>
        <v>0</v>
      </c>
      <c r="I33" s="36"/>
      <c r="J33" s="37"/>
    </row>
    <row r="34" spans="1:10" x14ac:dyDescent="0.2">
      <c r="A34" s="30" t="s">
        <v>33</v>
      </c>
      <c r="B34" s="122" t="s">
        <v>12</v>
      </c>
      <c r="C34" s="122"/>
      <c r="D34" s="31"/>
      <c r="E34" s="32"/>
      <c r="F34" s="33"/>
      <c r="G34" s="168">
        <f t="shared" ref="G34:G48" si="3">ROUND(E34*F34,2)</f>
        <v>0</v>
      </c>
      <c r="H34" s="168">
        <f t="shared" ref="H34:H48" si="4">ROUND(G34*$D$7,2)</f>
        <v>0</v>
      </c>
      <c r="I34" s="34"/>
      <c r="J34" s="29"/>
    </row>
    <row r="35" spans="1:10" x14ac:dyDescent="0.2">
      <c r="A35" s="30" t="s">
        <v>34</v>
      </c>
      <c r="B35" s="122" t="s">
        <v>12</v>
      </c>
      <c r="C35" s="122"/>
      <c r="D35" s="31"/>
      <c r="E35" s="32"/>
      <c r="F35" s="33"/>
      <c r="G35" s="168">
        <f t="shared" si="3"/>
        <v>0</v>
      </c>
      <c r="H35" s="168">
        <f t="shared" si="4"/>
        <v>0</v>
      </c>
      <c r="I35" s="34"/>
      <c r="J35" s="29"/>
    </row>
    <row r="36" spans="1:10" x14ac:dyDescent="0.2">
      <c r="A36" s="30" t="s">
        <v>35</v>
      </c>
      <c r="B36" s="122" t="s">
        <v>12</v>
      </c>
      <c r="C36" s="122"/>
      <c r="D36" s="31"/>
      <c r="E36" s="32"/>
      <c r="F36" s="33"/>
      <c r="G36" s="168">
        <f t="shared" si="3"/>
        <v>0</v>
      </c>
      <c r="H36" s="168">
        <f t="shared" si="4"/>
        <v>0</v>
      </c>
      <c r="I36" s="34"/>
      <c r="J36" s="29"/>
    </row>
    <row r="37" spans="1:10" x14ac:dyDescent="0.2">
      <c r="A37" s="30" t="s">
        <v>36</v>
      </c>
      <c r="B37" s="122" t="s">
        <v>12</v>
      </c>
      <c r="C37" s="122"/>
      <c r="D37" s="31"/>
      <c r="E37" s="32"/>
      <c r="F37" s="33"/>
      <c r="G37" s="168">
        <f t="shared" si="3"/>
        <v>0</v>
      </c>
      <c r="H37" s="168">
        <f t="shared" si="4"/>
        <v>0</v>
      </c>
      <c r="I37" s="34"/>
      <c r="J37" s="29"/>
    </row>
    <row r="38" spans="1:10" x14ac:dyDescent="0.2">
      <c r="A38" s="30" t="s">
        <v>37</v>
      </c>
      <c r="B38" s="122" t="s">
        <v>12</v>
      </c>
      <c r="C38" s="122"/>
      <c r="D38" s="31"/>
      <c r="E38" s="32"/>
      <c r="F38" s="33"/>
      <c r="G38" s="168">
        <f t="shared" si="3"/>
        <v>0</v>
      </c>
      <c r="H38" s="168">
        <f t="shared" si="4"/>
        <v>0</v>
      </c>
      <c r="I38" s="34"/>
      <c r="J38" s="29"/>
    </row>
    <row r="39" spans="1:10" x14ac:dyDescent="0.2">
      <c r="A39" s="30" t="s">
        <v>38</v>
      </c>
      <c r="B39" s="122" t="s">
        <v>12</v>
      </c>
      <c r="C39" s="122"/>
      <c r="D39" s="31"/>
      <c r="E39" s="32"/>
      <c r="F39" s="33"/>
      <c r="G39" s="168">
        <f t="shared" si="3"/>
        <v>0</v>
      </c>
      <c r="H39" s="168">
        <f t="shared" si="4"/>
        <v>0</v>
      </c>
      <c r="I39" s="34"/>
      <c r="J39" s="29"/>
    </row>
    <row r="40" spans="1:10" x14ac:dyDescent="0.2">
      <c r="A40" s="30" t="s">
        <v>39</v>
      </c>
      <c r="B40" s="122" t="s">
        <v>12</v>
      </c>
      <c r="C40" s="122"/>
      <c r="D40" s="31"/>
      <c r="E40" s="32"/>
      <c r="F40" s="33"/>
      <c r="G40" s="168">
        <f t="shared" si="3"/>
        <v>0</v>
      </c>
      <c r="H40" s="168">
        <f t="shared" si="4"/>
        <v>0</v>
      </c>
      <c r="I40" s="34"/>
      <c r="J40" s="29"/>
    </row>
    <row r="41" spans="1:10" x14ac:dyDescent="0.2">
      <c r="A41" s="30" t="s">
        <v>40</v>
      </c>
      <c r="B41" s="122" t="s">
        <v>12</v>
      </c>
      <c r="C41" s="122"/>
      <c r="D41" s="31"/>
      <c r="E41" s="32"/>
      <c r="F41" s="33"/>
      <c r="G41" s="168">
        <f t="shared" si="3"/>
        <v>0</v>
      </c>
      <c r="H41" s="168">
        <f t="shared" si="4"/>
        <v>0</v>
      </c>
      <c r="I41" s="34"/>
      <c r="J41" s="29"/>
    </row>
    <row r="42" spans="1:10" x14ac:dyDescent="0.2">
      <c r="A42" s="30" t="s">
        <v>41</v>
      </c>
      <c r="B42" s="122" t="s">
        <v>12</v>
      </c>
      <c r="C42" s="122"/>
      <c r="D42" s="31"/>
      <c r="E42" s="32"/>
      <c r="F42" s="33"/>
      <c r="G42" s="168">
        <f t="shared" si="3"/>
        <v>0</v>
      </c>
      <c r="H42" s="168">
        <f t="shared" si="4"/>
        <v>0</v>
      </c>
      <c r="I42" s="34"/>
      <c r="J42" s="29"/>
    </row>
    <row r="43" spans="1:10" x14ac:dyDescent="0.2">
      <c r="A43" s="30" t="s">
        <v>42</v>
      </c>
      <c r="B43" s="122" t="s">
        <v>12</v>
      </c>
      <c r="C43" s="122"/>
      <c r="D43" s="31"/>
      <c r="E43" s="32"/>
      <c r="F43" s="33"/>
      <c r="G43" s="168">
        <f t="shared" si="3"/>
        <v>0</v>
      </c>
      <c r="H43" s="168">
        <f t="shared" si="4"/>
        <v>0</v>
      </c>
      <c r="I43" s="34"/>
      <c r="J43" s="29"/>
    </row>
    <row r="44" spans="1:10" x14ac:dyDescent="0.2">
      <c r="A44" s="30" t="s">
        <v>147</v>
      </c>
      <c r="B44" s="122" t="s">
        <v>12</v>
      </c>
      <c r="C44" s="122"/>
      <c r="D44" s="31"/>
      <c r="E44" s="32"/>
      <c r="F44" s="33"/>
      <c r="G44" s="168">
        <f t="shared" si="3"/>
        <v>0</v>
      </c>
      <c r="H44" s="168">
        <f t="shared" si="4"/>
        <v>0</v>
      </c>
      <c r="I44" s="34"/>
      <c r="J44" s="29"/>
    </row>
    <row r="45" spans="1:10" x14ac:dyDescent="0.2">
      <c r="A45" s="30" t="s">
        <v>148</v>
      </c>
      <c r="B45" s="122" t="s">
        <v>12</v>
      </c>
      <c r="C45" s="122"/>
      <c r="D45" s="31"/>
      <c r="E45" s="32"/>
      <c r="F45" s="33"/>
      <c r="G45" s="168">
        <f t="shared" si="3"/>
        <v>0</v>
      </c>
      <c r="H45" s="168">
        <f t="shared" si="4"/>
        <v>0</v>
      </c>
      <c r="I45" s="34"/>
      <c r="J45" s="29"/>
    </row>
    <row r="46" spans="1:10" x14ac:dyDescent="0.2">
      <c r="A46" s="30" t="s">
        <v>149</v>
      </c>
      <c r="B46" s="122" t="s">
        <v>12</v>
      </c>
      <c r="C46" s="122"/>
      <c r="D46" s="31"/>
      <c r="E46" s="32"/>
      <c r="F46" s="33"/>
      <c r="G46" s="168">
        <f t="shared" si="3"/>
        <v>0</v>
      </c>
      <c r="H46" s="168">
        <f t="shared" si="4"/>
        <v>0</v>
      </c>
      <c r="I46" s="34"/>
      <c r="J46" s="29"/>
    </row>
    <row r="47" spans="1:10" x14ac:dyDescent="0.2">
      <c r="A47" s="30" t="s">
        <v>150</v>
      </c>
      <c r="B47" s="122" t="s">
        <v>12</v>
      </c>
      <c r="C47" s="122"/>
      <c r="D47" s="31"/>
      <c r="E47" s="32"/>
      <c r="F47" s="33"/>
      <c r="G47" s="168">
        <f t="shared" si="3"/>
        <v>0</v>
      </c>
      <c r="H47" s="168">
        <f t="shared" si="4"/>
        <v>0</v>
      </c>
      <c r="I47" s="34"/>
      <c r="J47" s="29"/>
    </row>
    <row r="48" spans="1:10" x14ac:dyDescent="0.2">
      <c r="A48" s="30" t="s">
        <v>151</v>
      </c>
      <c r="B48" s="122" t="s">
        <v>12</v>
      </c>
      <c r="C48" s="122"/>
      <c r="D48" s="31"/>
      <c r="E48" s="32"/>
      <c r="F48" s="33"/>
      <c r="G48" s="168">
        <f t="shared" si="3"/>
        <v>0</v>
      </c>
      <c r="H48" s="168">
        <f t="shared" si="4"/>
        <v>0</v>
      </c>
      <c r="I48" s="34"/>
      <c r="J48" s="29"/>
    </row>
    <row r="49" spans="1:19" ht="51.75" customHeight="1" x14ac:dyDescent="0.2">
      <c r="A49" s="35" t="s">
        <v>9</v>
      </c>
      <c r="B49" s="127" t="s">
        <v>98</v>
      </c>
      <c r="C49" s="128"/>
      <c r="D49" s="128"/>
      <c r="E49" s="128"/>
      <c r="F49" s="129"/>
      <c r="G49" s="161">
        <f>SUM(G50:G64)</f>
        <v>0</v>
      </c>
      <c r="H49" s="161">
        <f>SUM(H50:H64)</f>
        <v>0</v>
      </c>
      <c r="I49" s="36"/>
      <c r="J49" s="29"/>
      <c r="K49" s="38" t="s">
        <v>100</v>
      </c>
      <c r="L49" s="38" t="s">
        <v>101</v>
      </c>
      <c r="M49" s="38" t="s">
        <v>102</v>
      </c>
      <c r="N49" s="38" t="s">
        <v>103</v>
      </c>
      <c r="O49" s="38" t="s">
        <v>104</v>
      </c>
      <c r="P49" s="38" t="s">
        <v>105</v>
      </c>
      <c r="Q49" s="38" t="s">
        <v>106</v>
      </c>
      <c r="R49" s="38" t="s">
        <v>107</v>
      </c>
    </row>
    <row r="50" spans="1:19" ht="12.75" customHeight="1" x14ac:dyDescent="0.2">
      <c r="A50" s="30" t="s">
        <v>44</v>
      </c>
      <c r="B50" s="122" t="s">
        <v>99</v>
      </c>
      <c r="C50" s="122"/>
      <c r="D50" s="31"/>
      <c r="E50" s="173">
        <v>1</v>
      </c>
      <c r="F50" s="168">
        <f>R50</f>
        <v>0</v>
      </c>
      <c r="G50" s="168">
        <f t="shared" ref="G50:G64" si="5">ROUND(E50*F50,2)</f>
        <v>0</v>
      </c>
      <c r="H50" s="168">
        <f t="shared" si="1"/>
        <v>0</v>
      </c>
      <c r="I50" s="34"/>
      <c r="J50" s="29"/>
      <c r="K50" s="39"/>
      <c r="L50" s="40"/>
      <c r="M50" s="40"/>
      <c r="N50" s="40"/>
      <c r="O50" s="174" t="str">
        <f>IFERROR(ROUND((L50-N50)/M50,2),"0")</f>
        <v>0</v>
      </c>
      <c r="P50" s="40"/>
      <c r="Q50" s="41"/>
      <c r="R50" s="174">
        <f>O50*P50*Q50</f>
        <v>0</v>
      </c>
      <c r="S50" s="175" t="str">
        <f ca="1">IF(K50=0," ",IF(K50+(M50*30.5)&lt;TODAY(),"DĖMESIO! Patikrinkite, ar nurodytas turtas dar nėra nudėvėtas, amortizuotas"," "))</f>
        <v xml:space="preserve"> </v>
      </c>
    </row>
    <row r="51" spans="1:19" ht="12.75" customHeight="1" x14ac:dyDescent="0.2">
      <c r="A51" s="30" t="s">
        <v>45</v>
      </c>
      <c r="B51" s="122" t="s">
        <v>99</v>
      </c>
      <c r="C51" s="122"/>
      <c r="D51" s="31"/>
      <c r="E51" s="173">
        <v>1</v>
      </c>
      <c r="F51" s="168">
        <f t="shared" ref="F51:F64" si="6">R51</f>
        <v>0</v>
      </c>
      <c r="G51" s="168">
        <f t="shared" si="5"/>
        <v>0</v>
      </c>
      <c r="H51" s="168">
        <f t="shared" si="1"/>
        <v>0</v>
      </c>
      <c r="I51" s="34"/>
      <c r="J51" s="29"/>
      <c r="K51" s="39"/>
      <c r="L51" s="40"/>
      <c r="M51" s="40"/>
      <c r="N51" s="40"/>
      <c r="O51" s="174" t="str">
        <f t="shared" ref="O51:O64" si="7">IFERROR(ROUND((L51-N51)/M51,2),"0")</f>
        <v>0</v>
      </c>
      <c r="P51" s="40"/>
      <c r="Q51" s="41"/>
      <c r="R51" s="174">
        <f t="shared" ref="R51:R64" si="8">O51*P51*Q51</f>
        <v>0</v>
      </c>
      <c r="S51" s="175" t="str">
        <f t="shared" ref="S51:S64" ca="1" si="9">IF(K51=0," ",IF(K51+(M51*30.5)&lt;TODAY(),"DĖMESIO! Patikrinkite, ar nurodytas turtas dar nėra nudėvėtas, amortizuotas"," "))</f>
        <v xml:space="preserve"> </v>
      </c>
    </row>
    <row r="52" spans="1:19" ht="12.75" customHeight="1" x14ac:dyDescent="0.2">
      <c r="A52" s="30" t="s">
        <v>46</v>
      </c>
      <c r="B52" s="122" t="s">
        <v>99</v>
      </c>
      <c r="C52" s="122"/>
      <c r="D52" s="31"/>
      <c r="E52" s="173">
        <v>1</v>
      </c>
      <c r="F52" s="168">
        <f t="shared" si="6"/>
        <v>0</v>
      </c>
      <c r="G52" s="168">
        <f t="shared" si="5"/>
        <v>0</v>
      </c>
      <c r="H52" s="168">
        <f t="shared" si="1"/>
        <v>0</v>
      </c>
      <c r="I52" s="34"/>
      <c r="J52" s="29"/>
      <c r="K52" s="39"/>
      <c r="L52" s="40"/>
      <c r="M52" s="40"/>
      <c r="N52" s="40"/>
      <c r="O52" s="174" t="str">
        <f t="shared" si="7"/>
        <v>0</v>
      </c>
      <c r="P52" s="40"/>
      <c r="Q52" s="41"/>
      <c r="R52" s="174">
        <f t="shared" si="8"/>
        <v>0</v>
      </c>
      <c r="S52" s="175" t="str">
        <f t="shared" ca="1" si="9"/>
        <v xml:space="preserve"> </v>
      </c>
    </row>
    <row r="53" spans="1:19" ht="12.75" customHeight="1" x14ac:dyDescent="0.2">
      <c r="A53" s="30" t="s">
        <v>47</v>
      </c>
      <c r="B53" s="122" t="s">
        <v>99</v>
      </c>
      <c r="C53" s="122"/>
      <c r="D53" s="31"/>
      <c r="E53" s="173">
        <v>1</v>
      </c>
      <c r="F53" s="168">
        <f t="shared" si="6"/>
        <v>0</v>
      </c>
      <c r="G53" s="168">
        <f t="shared" si="5"/>
        <v>0</v>
      </c>
      <c r="H53" s="168">
        <f t="shared" si="1"/>
        <v>0</v>
      </c>
      <c r="I53" s="34"/>
      <c r="J53" s="29"/>
      <c r="K53" s="39"/>
      <c r="L53" s="40"/>
      <c r="M53" s="40"/>
      <c r="N53" s="40"/>
      <c r="O53" s="174" t="str">
        <f t="shared" si="7"/>
        <v>0</v>
      </c>
      <c r="P53" s="40"/>
      <c r="Q53" s="41"/>
      <c r="R53" s="174">
        <f t="shared" si="8"/>
        <v>0</v>
      </c>
      <c r="S53" s="175" t="str">
        <f t="shared" ca="1" si="9"/>
        <v xml:space="preserve"> </v>
      </c>
    </row>
    <row r="54" spans="1:19" ht="12.75" customHeight="1" x14ac:dyDescent="0.2">
      <c r="A54" s="30" t="s">
        <v>48</v>
      </c>
      <c r="B54" s="122" t="s">
        <v>99</v>
      </c>
      <c r="C54" s="122"/>
      <c r="D54" s="31"/>
      <c r="E54" s="173">
        <v>1</v>
      </c>
      <c r="F54" s="168">
        <f t="shared" si="6"/>
        <v>0</v>
      </c>
      <c r="G54" s="168">
        <f t="shared" si="5"/>
        <v>0</v>
      </c>
      <c r="H54" s="168">
        <f t="shared" si="1"/>
        <v>0</v>
      </c>
      <c r="I54" s="34"/>
      <c r="J54" s="29"/>
      <c r="K54" s="39"/>
      <c r="L54" s="40"/>
      <c r="M54" s="40"/>
      <c r="N54" s="40"/>
      <c r="O54" s="174" t="str">
        <f t="shared" si="7"/>
        <v>0</v>
      </c>
      <c r="P54" s="40"/>
      <c r="Q54" s="41"/>
      <c r="R54" s="174">
        <f t="shared" si="8"/>
        <v>0</v>
      </c>
      <c r="S54" s="175" t="str">
        <f t="shared" ca="1" si="9"/>
        <v xml:space="preserve"> </v>
      </c>
    </row>
    <row r="55" spans="1:19" ht="12.75" customHeight="1" x14ac:dyDescent="0.2">
      <c r="A55" s="30" t="s">
        <v>49</v>
      </c>
      <c r="B55" s="122" t="s">
        <v>99</v>
      </c>
      <c r="C55" s="122"/>
      <c r="D55" s="31"/>
      <c r="E55" s="173">
        <v>1</v>
      </c>
      <c r="F55" s="168">
        <f t="shared" si="6"/>
        <v>0</v>
      </c>
      <c r="G55" s="168">
        <f t="shared" si="5"/>
        <v>0</v>
      </c>
      <c r="H55" s="168">
        <f t="shared" si="1"/>
        <v>0</v>
      </c>
      <c r="I55" s="34"/>
      <c r="J55" s="29"/>
      <c r="K55" s="39"/>
      <c r="L55" s="40"/>
      <c r="M55" s="40"/>
      <c r="N55" s="40"/>
      <c r="O55" s="174" t="str">
        <f t="shared" si="7"/>
        <v>0</v>
      </c>
      <c r="P55" s="40"/>
      <c r="Q55" s="41"/>
      <c r="R55" s="174">
        <f t="shared" si="8"/>
        <v>0</v>
      </c>
      <c r="S55" s="175" t="str">
        <f t="shared" ca="1" si="9"/>
        <v xml:space="preserve"> </v>
      </c>
    </row>
    <row r="56" spans="1:19" ht="12.75" customHeight="1" x14ac:dyDescent="0.2">
      <c r="A56" s="30" t="s">
        <v>50</v>
      </c>
      <c r="B56" s="122" t="s">
        <v>99</v>
      </c>
      <c r="C56" s="122"/>
      <c r="D56" s="31"/>
      <c r="E56" s="173">
        <v>1</v>
      </c>
      <c r="F56" s="168">
        <f t="shared" si="6"/>
        <v>0</v>
      </c>
      <c r="G56" s="168">
        <f t="shared" si="5"/>
        <v>0</v>
      </c>
      <c r="H56" s="168">
        <f t="shared" si="1"/>
        <v>0</v>
      </c>
      <c r="I56" s="34"/>
      <c r="J56" s="29"/>
      <c r="K56" s="39"/>
      <c r="L56" s="40"/>
      <c r="M56" s="40"/>
      <c r="N56" s="40"/>
      <c r="O56" s="174" t="str">
        <f t="shared" si="7"/>
        <v>0</v>
      </c>
      <c r="P56" s="40"/>
      <c r="Q56" s="41"/>
      <c r="R56" s="174">
        <f t="shared" si="8"/>
        <v>0</v>
      </c>
      <c r="S56" s="175" t="str">
        <f t="shared" ca="1" si="9"/>
        <v xml:space="preserve"> </v>
      </c>
    </row>
    <row r="57" spans="1:19" ht="12.75" customHeight="1" x14ac:dyDescent="0.2">
      <c r="A57" s="30" t="s">
        <v>51</v>
      </c>
      <c r="B57" s="122" t="s">
        <v>99</v>
      </c>
      <c r="C57" s="122"/>
      <c r="D57" s="31"/>
      <c r="E57" s="173">
        <v>1</v>
      </c>
      <c r="F57" s="168">
        <f t="shared" si="6"/>
        <v>0</v>
      </c>
      <c r="G57" s="168">
        <f t="shared" si="5"/>
        <v>0</v>
      </c>
      <c r="H57" s="168">
        <f t="shared" si="1"/>
        <v>0</v>
      </c>
      <c r="I57" s="34"/>
      <c r="J57" s="29"/>
      <c r="K57" s="39"/>
      <c r="L57" s="40"/>
      <c r="M57" s="40"/>
      <c r="N57" s="40"/>
      <c r="O57" s="174" t="str">
        <f t="shared" si="7"/>
        <v>0</v>
      </c>
      <c r="P57" s="40"/>
      <c r="Q57" s="41"/>
      <c r="R57" s="174">
        <f t="shared" si="8"/>
        <v>0</v>
      </c>
      <c r="S57" s="175" t="str">
        <f t="shared" ca="1" si="9"/>
        <v xml:space="preserve"> </v>
      </c>
    </row>
    <row r="58" spans="1:19" ht="12.75" customHeight="1" x14ac:dyDescent="0.2">
      <c r="A58" s="30" t="s">
        <v>52</v>
      </c>
      <c r="B58" s="122" t="s">
        <v>99</v>
      </c>
      <c r="C58" s="122"/>
      <c r="D58" s="31"/>
      <c r="E58" s="173">
        <v>1</v>
      </c>
      <c r="F58" s="168">
        <f t="shared" si="6"/>
        <v>0</v>
      </c>
      <c r="G58" s="168">
        <f t="shared" si="5"/>
        <v>0</v>
      </c>
      <c r="H58" s="168">
        <f t="shared" si="1"/>
        <v>0</v>
      </c>
      <c r="I58" s="34"/>
      <c r="J58" s="29"/>
      <c r="K58" s="39"/>
      <c r="L58" s="40"/>
      <c r="M58" s="40"/>
      <c r="N58" s="40"/>
      <c r="O58" s="174" t="str">
        <f t="shared" si="7"/>
        <v>0</v>
      </c>
      <c r="P58" s="40"/>
      <c r="Q58" s="41"/>
      <c r="R58" s="174">
        <f t="shared" si="8"/>
        <v>0</v>
      </c>
      <c r="S58" s="175" t="str">
        <f t="shared" ca="1" si="9"/>
        <v xml:space="preserve"> </v>
      </c>
    </row>
    <row r="59" spans="1:19" ht="12.75" customHeight="1" x14ac:dyDescent="0.2">
      <c r="A59" s="30" t="s">
        <v>53</v>
      </c>
      <c r="B59" s="122" t="s">
        <v>99</v>
      </c>
      <c r="C59" s="122"/>
      <c r="D59" s="31"/>
      <c r="E59" s="173">
        <v>1</v>
      </c>
      <c r="F59" s="168">
        <f t="shared" si="6"/>
        <v>0</v>
      </c>
      <c r="G59" s="168">
        <f t="shared" si="5"/>
        <v>0</v>
      </c>
      <c r="H59" s="168">
        <f t="shared" si="1"/>
        <v>0</v>
      </c>
      <c r="I59" s="34"/>
      <c r="J59" s="29"/>
      <c r="K59" s="39"/>
      <c r="L59" s="40"/>
      <c r="M59" s="40"/>
      <c r="N59" s="40"/>
      <c r="O59" s="174" t="str">
        <f t="shared" si="7"/>
        <v>0</v>
      </c>
      <c r="P59" s="40"/>
      <c r="Q59" s="41"/>
      <c r="R59" s="174">
        <f t="shared" si="8"/>
        <v>0</v>
      </c>
      <c r="S59" s="175" t="str">
        <f t="shared" ca="1" si="9"/>
        <v xml:space="preserve"> </v>
      </c>
    </row>
    <row r="60" spans="1:19" ht="12.75" customHeight="1" x14ac:dyDescent="0.2">
      <c r="A60" s="30" t="s">
        <v>90</v>
      </c>
      <c r="B60" s="122" t="s">
        <v>99</v>
      </c>
      <c r="C60" s="122"/>
      <c r="D60" s="31"/>
      <c r="E60" s="173">
        <v>1</v>
      </c>
      <c r="F60" s="168">
        <f t="shared" si="6"/>
        <v>0</v>
      </c>
      <c r="G60" s="168">
        <f t="shared" si="5"/>
        <v>0</v>
      </c>
      <c r="H60" s="168">
        <f t="shared" si="1"/>
        <v>0</v>
      </c>
      <c r="I60" s="34"/>
      <c r="J60" s="29"/>
      <c r="K60" s="39"/>
      <c r="L60" s="40"/>
      <c r="M60" s="40"/>
      <c r="N60" s="40"/>
      <c r="O60" s="174" t="str">
        <f t="shared" si="7"/>
        <v>0</v>
      </c>
      <c r="P60" s="40"/>
      <c r="Q60" s="41"/>
      <c r="R60" s="174">
        <f t="shared" si="8"/>
        <v>0</v>
      </c>
      <c r="S60" s="175" t="str">
        <f t="shared" ca="1" si="9"/>
        <v xml:space="preserve"> </v>
      </c>
    </row>
    <row r="61" spans="1:19" ht="12.75" customHeight="1" x14ac:dyDescent="0.2">
      <c r="A61" s="30" t="s">
        <v>91</v>
      </c>
      <c r="B61" s="122" t="s">
        <v>99</v>
      </c>
      <c r="C61" s="122"/>
      <c r="D61" s="31"/>
      <c r="E61" s="173">
        <v>1</v>
      </c>
      <c r="F61" s="168">
        <f t="shared" si="6"/>
        <v>0</v>
      </c>
      <c r="G61" s="168">
        <f t="shared" si="5"/>
        <v>0</v>
      </c>
      <c r="H61" s="168">
        <f t="shared" si="1"/>
        <v>0</v>
      </c>
      <c r="I61" s="34"/>
      <c r="J61" s="29"/>
      <c r="K61" s="39"/>
      <c r="L61" s="40"/>
      <c r="M61" s="40"/>
      <c r="N61" s="40"/>
      <c r="O61" s="174" t="str">
        <f t="shared" si="7"/>
        <v>0</v>
      </c>
      <c r="P61" s="40"/>
      <c r="Q61" s="41"/>
      <c r="R61" s="174">
        <f t="shared" si="8"/>
        <v>0</v>
      </c>
      <c r="S61" s="175" t="str">
        <f t="shared" ca="1" si="9"/>
        <v xml:space="preserve"> </v>
      </c>
    </row>
    <row r="62" spans="1:19" ht="12.75" customHeight="1" x14ac:dyDescent="0.2">
      <c r="A62" s="30" t="s">
        <v>92</v>
      </c>
      <c r="B62" s="122" t="s">
        <v>99</v>
      </c>
      <c r="C62" s="122"/>
      <c r="D62" s="31"/>
      <c r="E62" s="173">
        <v>1</v>
      </c>
      <c r="F62" s="168">
        <f t="shared" si="6"/>
        <v>0</v>
      </c>
      <c r="G62" s="168">
        <f t="shared" si="5"/>
        <v>0</v>
      </c>
      <c r="H62" s="168">
        <f t="shared" si="1"/>
        <v>0</v>
      </c>
      <c r="I62" s="34"/>
      <c r="J62" s="29"/>
      <c r="K62" s="39"/>
      <c r="L62" s="40"/>
      <c r="M62" s="40"/>
      <c r="N62" s="40"/>
      <c r="O62" s="174" t="str">
        <f t="shared" si="7"/>
        <v>0</v>
      </c>
      <c r="P62" s="40"/>
      <c r="Q62" s="41"/>
      <c r="R62" s="174">
        <f t="shared" si="8"/>
        <v>0</v>
      </c>
      <c r="S62" s="175" t="str">
        <f t="shared" ca="1" si="9"/>
        <v xml:space="preserve"> </v>
      </c>
    </row>
    <row r="63" spans="1:19" ht="12.75" customHeight="1" x14ac:dyDescent="0.2">
      <c r="A63" s="30" t="s">
        <v>93</v>
      </c>
      <c r="B63" s="122" t="s">
        <v>99</v>
      </c>
      <c r="C63" s="122"/>
      <c r="D63" s="31"/>
      <c r="E63" s="173">
        <v>1</v>
      </c>
      <c r="F63" s="168">
        <f t="shared" si="6"/>
        <v>0</v>
      </c>
      <c r="G63" s="168">
        <f t="shared" si="5"/>
        <v>0</v>
      </c>
      <c r="H63" s="168">
        <f t="shared" si="1"/>
        <v>0</v>
      </c>
      <c r="I63" s="34"/>
      <c r="J63" s="29"/>
      <c r="K63" s="39"/>
      <c r="L63" s="40"/>
      <c r="M63" s="40"/>
      <c r="N63" s="40"/>
      <c r="O63" s="174" t="str">
        <f t="shared" si="7"/>
        <v>0</v>
      </c>
      <c r="P63" s="40"/>
      <c r="Q63" s="41"/>
      <c r="R63" s="174">
        <f t="shared" si="8"/>
        <v>0</v>
      </c>
      <c r="S63" s="175" t="str">
        <f t="shared" ca="1" si="9"/>
        <v xml:space="preserve"> </v>
      </c>
    </row>
    <row r="64" spans="1:19" ht="12.75" customHeight="1" x14ac:dyDescent="0.2">
      <c r="A64" s="30" t="s">
        <v>94</v>
      </c>
      <c r="B64" s="122" t="s">
        <v>99</v>
      </c>
      <c r="C64" s="122"/>
      <c r="D64" s="31"/>
      <c r="E64" s="173">
        <v>1</v>
      </c>
      <c r="F64" s="168">
        <f t="shared" si="6"/>
        <v>0</v>
      </c>
      <c r="G64" s="168">
        <f t="shared" si="5"/>
        <v>0</v>
      </c>
      <c r="H64" s="168">
        <f t="shared" si="1"/>
        <v>0</v>
      </c>
      <c r="I64" s="34"/>
      <c r="J64" s="29"/>
      <c r="K64" s="39"/>
      <c r="L64" s="40"/>
      <c r="M64" s="40"/>
      <c r="N64" s="40"/>
      <c r="O64" s="174" t="str">
        <f t="shared" si="7"/>
        <v>0</v>
      </c>
      <c r="P64" s="40"/>
      <c r="Q64" s="41"/>
      <c r="R64" s="174">
        <f t="shared" si="8"/>
        <v>0</v>
      </c>
      <c r="S64" s="175" t="str">
        <f t="shared" ca="1" si="9"/>
        <v xml:space="preserve"> </v>
      </c>
    </row>
    <row r="65" spans="1:11" ht="39" customHeight="1" x14ac:dyDescent="0.2">
      <c r="A65" s="35" t="s">
        <v>10</v>
      </c>
      <c r="B65" s="123" t="s">
        <v>77</v>
      </c>
      <c r="C65" s="124"/>
      <c r="D65" s="124"/>
      <c r="E65" s="124"/>
      <c r="F65" s="125"/>
      <c r="G65" s="161">
        <f>SUM(G66:G115)</f>
        <v>0</v>
      </c>
      <c r="H65" s="161">
        <f>SUM(H66:H115)</f>
        <v>0</v>
      </c>
      <c r="I65" s="42"/>
      <c r="J65" s="29"/>
      <c r="K65" s="38" t="s">
        <v>142</v>
      </c>
    </row>
    <row r="66" spans="1:11" x14ac:dyDescent="0.2">
      <c r="A66" s="113" t="s">
        <v>55</v>
      </c>
      <c r="B66" s="116" t="s">
        <v>95</v>
      </c>
      <c r="C66" s="34" t="s">
        <v>96</v>
      </c>
      <c r="D66" s="176" t="s">
        <v>5</v>
      </c>
      <c r="E66" s="119"/>
      <c r="F66" s="169" t="str">
        <f>IFERROR(ROUND(AVERAGE(K66:K70),2),"0")</f>
        <v>0</v>
      </c>
      <c r="G66" s="169">
        <f>ROUND(E66*F66,2)</f>
        <v>0</v>
      </c>
      <c r="H66" s="169">
        <f>ROUND(G66*$D$7,2)</f>
        <v>0</v>
      </c>
      <c r="I66" s="110"/>
      <c r="J66" s="43"/>
      <c r="K66" s="40"/>
    </row>
    <row r="67" spans="1:11" x14ac:dyDescent="0.2">
      <c r="A67" s="114"/>
      <c r="B67" s="117"/>
      <c r="C67" s="34" t="s">
        <v>96</v>
      </c>
      <c r="D67" s="177"/>
      <c r="E67" s="120"/>
      <c r="F67" s="170"/>
      <c r="G67" s="170"/>
      <c r="H67" s="170"/>
      <c r="I67" s="111"/>
      <c r="J67" s="43"/>
      <c r="K67" s="40"/>
    </row>
    <row r="68" spans="1:11" x14ac:dyDescent="0.2">
      <c r="A68" s="114"/>
      <c r="B68" s="117"/>
      <c r="C68" s="34" t="s">
        <v>96</v>
      </c>
      <c r="D68" s="177"/>
      <c r="E68" s="120"/>
      <c r="F68" s="170"/>
      <c r="G68" s="170"/>
      <c r="H68" s="170"/>
      <c r="I68" s="111"/>
      <c r="J68" s="43"/>
      <c r="K68" s="40"/>
    </row>
    <row r="69" spans="1:11" x14ac:dyDescent="0.2">
      <c r="A69" s="114"/>
      <c r="B69" s="117"/>
      <c r="C69" s="34" t="s">
        <v>96</v>
      </c>
      <c r="D69" s="177"/>
      <c r="E69" s="120"/>
      <c r="F69" s="170"/>
      <c r="G69" s="170"/>
      <c r="H69" s="170"/>
      <c r="I69" s="111"/>
      <c r="J69" s="43"/>
      <c r="K69" s="40"/>
    </row>
    <row r="70" spans="1:11" x14ac:dyDescent="0.2">
      <c r="A70" s="115"/>
      <c r="B70" s="118"/>
      <c r="C70" s="34" t="s">
        <v>96</v>
      </c>
      <c r="D70" s="178"/>
      <c r="E70" s="121"/>
      <c r="F70" s="171"/>
      <c r="G70" s="171"/>
      <c r="H70" s="171"/>
      <c r="I70" s="112"/>
      <c r="J70" s="43"/>
      <c r="K70" s="40"/>
    </row>
    <row r="71" spans="1:11" x14ac:dyDescent="0.2">
      <c r="A71" s="113" t="s">
        <v>56</v>
      </c>
      <c r="B71" s="116" t="s">
        <v>95</v>
      </c>
      <c r="C71" s="34" t="s">
        <v>96</v>
      </c>
      <c r="D71" s="176" t="s">
        <v>5</v>
      </c>
      <c r="E71" s="119"/>
      <c r="F71" s="169" t="str">
        <f t="shared" ref="F71" si="10">IFERROR(ROUND(AVERAGE(K71:K75),2),"0")</f>
        <v>0</v>
      </c>
      <c r="G71" s="169">
        <f>ROUND(E71*F71,2)</f>
        <v>0</v>
      </c>
      <c r="H71" s="169">
        <f>ROUND(G71*$D$7,2)</f>
        <v>0</v>
      </c>
      <c r="I71" s="110"/>
      <c r="J71" s="43"/>
      <c r="K71" s="40"/>
    </row>
    <row r="72" spans="1:11" x14ac:dyDescent="0.2">
      <c r="A72" s="114"/>
      <c r="B72" s="117"/>
      <c r="C72" s="34" t="s">
        <v>96</v>
      </c>
      <c r="D72" s="177"/>
      <c r="E72" s="120"/>
      <c r="F72" s="170"/>
      <c r="G72" s="170"/>
      <c r="H72" s="170"/>
      <c r="I72" s="111"/>
      <c r="J72" s="43"/>
      <c r="K72" s="40"/>
    </row>
    <row r="73" spans="1:11" x14ac:dyDescent="0.2">
      <c r="A73" s="114"/>
      <c r="B73" s="117"/>
      <c r="C73" s="34" t="s">
        <v>96</v>
      </c>
      <c r="D73" s="177"/>
      <c r="E73" s="120"/>
      <c r="F73" s="170"/>
      <c r="G73" s="170"/>
      <c r="H73" s="170"/>
      <c r="I73" s="111"/>
      <c r="J73" s="43"/>
      <c r="K73" s="40"/>
    </row>
    <row r="74" spans="1:11" x14ac:dyDescent="0.2">
      <c r="A74" s="114"/>
      <c r="B74" s="117"/>
      <c r="C74" s="34" t="s">
        <v>96</v>
      </c>
      <c r="D74" s="177"/>
      <c r="E74" s="120"/>
      <c r="F74" s="170"/>
      <c r="G74" s="170"/>
      <c r="H74" s="170"/>
      <c r="I74" s="111"/>
      <c r="J74" s="43"/>
      <c r="K74" s="40"/>
    </row>
    <row r="75" spans="1:11" x14ac:dyDescent="0.2">
      <c r="A75" s="115"/>
      <c r="B75" s="118"/>
      <c r="C75" s="34" t="s">
        <v>96</v>
      </c>
      <c r="D75" s="178"/>
      <c r="E75" s="121"/>
      <c r="F75" s="171"/>
      <c r="G75" s="171"/>
      <c r="H75" s="171"/>
      <c r="I75" s="112"/>
      <c r="J75" s="43"/>
      <c r="K75" s="40"/>
    </row>
    <row r="76" spans="1:11" x14ac:dyDescent="0.2">
      <c r="A76" s="113" t="s">
        <v>57</v>
      </c>
      <c r="B76" s="116" t="s">
        <v>95</v>
      </c>
      <c r="C76" s="34" t="s">
        <v>96</v>
      </c>
      <c r="D76" s="176" t="s">
        <v>5</v>
      </c>
      <c r="E76" s="119"/>
      <c r="F76" s="169" t="str">
        <f t="shared" ref="F76" si="11">IFERROR(ROUND(AVERAGE(K76:K80),2),"0")</f>
        <v>0</v>
      </c>
      <c r="G76" s="169">
        <f>ROUND(E76*F76,2)</f>
        <v>0</v>
      </c>
      <c r="H76" s="169">
        <f>ROUND(G76*$D$7,2)</f>
        <v>0</v>
      </c>
      <c r="I76" s="110"/>
      <c r="J76" s="43"/>
      <c r="K76" s="40"/>
    </row>
    <row r="77" spans="1:11" x14ac:dyDescent="0.2">
      <c r="A77" s="114"/>
      <c r="B77" s="117"/>
      <c r="C77" s="34" t="s">
        <v>96</v>
      </c>
      <c r="D77" s="177"/>
      <c r="E77" s="120"/>
      <c r="F77" s="170"/>
      <c r="G77" s="170"/>
      <c r="H77" s="170"/>
      <c r="I77" s="111"/>
      <c r="J77" s="43"/>
      <c r="K77" s="40"/>
    </row>
    <row r="78" spans="1:11" x14ac:dyDescent="0.2">
      <c r="A78" s="114"/>
      <c r="B78" s="117"/>
      <c r="C78" s="34" t="s">
        <v>96</v>
      </c>
      <c r="D78" s="177"/>
      <c r="E78" s="120"/>
      <c r="F78" s="170"/>
      <c r="G78" s="170"/>
      <c r="H78" s="170"/>
      <c r="I78" s="111"/>
      <c r="J78" s="43"/>
      <c r="K78" s="40"/>
    </row>
    <row r="79" spans="1:11" x14ac:dyDescent="0.2">
      <c r="A79" s="114"/>
      <c r="B79" s="117"/>
      <c r="C79" s="34" t="s">
        <v>96</v>
      </c>
      <c r="D79" s="177"/>
      <c r="E79" s="120"/>
      <c r="F79" s="170"/>
      <c r="G79" s="170"/>
      <c r="H79" s="170"/>
      <c r="I79" s="111"/>
      <c r="J79" s="43"/>
      <c r="K79" s="40"/>
    </row>
    <row r="80" spans="1:11" x14ac:dyDescent="0.2">
      <c r="A80" s="115"/>
      <c r="B80" s="118"/>
      <c r="C80" s="34" t="s">
        <v>96</v>
      </c>
      <c r="D80" s="178"/>
      <c r="E80" s="121"/>
      <c r="F80" s="171"/>
      <c r="G80" s="171"/>
      <c r="H80" s="171"/>
      <c r="I80" s="112"/>
      <c r="J80" s="43"/>
      <c r="K80" s="40"/>
    </row>
    <row r="81" spans="1:11" x14ac:dyDescent="0.2">
      <c r="A81" s="113" t="s">
        <v>58</v>
      </c>
      <c r="B81" s="116" t="s">
        <v>95</v>
      </c>
      <c r="C81" s="34" t="s">
        <v>96</v>
      </c>
      <c r="D81" s="176" t="s">
        <v>5</v>
      </c>
      <c r="E81" s="119"/>
      <c r="F81" s="169" t="str">
        <f t="shared" ref="F81" si="12">IFERROR(ROUND(AVERAGE(K81:K85),2),"0")</f>
        <v>0</v>
      </c>
      <c r="G81" s="169">
        <f>ROUND(E81*F81,2)</f>
        <v>0</v>
      </c>
      <c r="H81" s="169">
        <f>ROUND(G81*$D$7,2)</f>
        <v>0</v>
      </c>
      <c r="I81" s="110"/>
      <c r="J81" s="43"/>
      <c r="K81" s="40"/>
    </row>
    <row r="82" spans="1:11" x14ac:dyDescent="0.2">
      <c r="A82" s="114"/>
      <c r="B82" s="117"/>
      <c r="C82" s="34" t="s">
        <v>96</v>
      </c>
      <c r="D82" s="177"/>
      <c r="E82" s="120"/>
      <c r="F82" s="170"/>
      <c r="G82" s="170"/>
      <c r="H82" s="170"/>
      <c r="I82" s="111"/>
      <c r="J82" s="43"/>
      <c r="K82" s="40"/>
    </row>
    <row r="83" spans="1:11" x14ac:dyDescent="0.2">
      <c r="A83" s="114"/>
      <c r="B83" s="117"/>
      <c r="C83" s="34" t="s">
        <v>96</v>
      </c>
      <c r="D83" s="177"/>
      <c r="E83" s="120"/>
      <c r="F83" s="170"/>
      <c r="G83" s="170"/>
      <c r="H83" s="170"/>
      <c r="I83" s="111"/>
      <c r="J83" s="43"/>
      <c r="K83" s="40"/>
    </row>
    <row r="84" spans="1:11" x14ac:dyDescent="0.2">
      <c r="A84" s="114"/>
      <c r="B84" s="117"/>
      <c r="C84" s="34" t="s">
        <v>96</v>
      </c>
      <c r="D84" s="177"/>
      <c r="E84" s="120"/>
      <c r="F84" s="170"/>
      <c r="G84" s="170"/>
      <c r="H84" s="170"/>
      <c r="I84" s="111"/>
      <c r="J84" s="43"/>
      <c r="K84" s="40"/>
    </row>
    <row r="85" spans="1:11" x14ac:dyDescent="0.2">
      <c r="A85" s="115"/>
      <c r="B85" s="118"/>
      <c r="C85" s="34" t="s">
        <v>96</v>
      </c>
      <c r="D85" s="178"/>
      <c r="E85" s="121"/>
      <c r="F85" s="171"/>
      <c r="G85" s="171"/>
      <c r="H85" s="171"/>
      <c r="I85" s="112"/>
      <c r="J85" s="43"/>
      <c r="K85" s="40"/>
    </row>
    <row r="86" spans="1:11" x14ac:dyDescent="0.2">
      <c r="A86" s="113" t="s">
        <v>59</v>
      </c>
      <c r="B86" s="116" t="s">
        <v>95</v>
      </c>
      <c r="C86" s="34" t="s">
        <v>96</v>
      </c>
      <c r="D86" s="176" t="s">
        <v>5</v>
      </c>
      <c r="E86" s="119"/>
      <c r="F86" s="169" t="str">
        <f t="shared" ref="F86" si="13">IFERROR(ROUND(AVERAGE(K86:K90),2),"0")</f>
        <v>0</v>
      </c>
      <c r="G86" s="169">
        <f>ROUND(E86*F86,2)</f>
        <v>0</v>
      </c>
      <c r="H86" s="169">
        <f>ROUND(G86*$D$7,2)</f>
        <v>0</v>
      </c>
      <c r="I86" s="110"/>
      <c r="J86" s="43"/>
      <c r="K86" s="40"/>
    </row>
    <row r="87" spans="1:11" x14ac:dyDescent="0.2">
      <c r="A87" s="114"/>
      <c r="B87" s="117"/>
      <c r="C87" s="34" t="s">
        <v>96</v>
      </c>
      <c r="D87" s="177"/>
      <c r="E87" s="120"/>
      <c r="F87" s="170"/>
      <c r="G87" s="170"/>
      <c r="H87" s="170"/>
      <c r="I87" s="111"/>
      <c r="J87" s="43"/>
      <c r="K87" s="40"/>
    </row>
    <row r="88" spans="1:11" x14ac:dyDescent="0.2">
      <c r="A88" s="114"/>
      <c r="B88" s="117"/>
      <c r="C88" s="34" t="s">
        <v>96</v>
      </c>
      <c r="D88" s="177"/>
      <c r="E88" s="120"/>
      <c r="F88" s="170"/>
      <c r="G88" s="170"/>
      <c r="H88" s="170"/>
      <c r="I88" s="111"/>
      <c r="J88" s="43"/>
      <c r="K88" s="40"/>
    </row>
    <row r="89" spans="1:11" x14ac:dyDescent="0.2">
      <c r="A89" s="114"/>
      <c r="B89" s="117"/>
      <c r="C89" s="34" t="s">
        <v>96</v>
      </c>
      <c r="D89" s="177"/>
      <c r="E89" s="120"/>
      <c r="F89" s="170"/>
      <c r="G89" s="170"/>
      <c r="H89" s="170"/>
      <c r="I89" s="111"/>
      <c r="J89" s="43"/>
      <c r="K89" s="40"/>
    </row>
    <row r="90" spans="1:11" x14ac:dyDescent="0.2">
      <c r="A90" s="115"/>
      <c r="B90" s="118"/>
      <c r="C90" s="34" t="s">
        <v>96</v>
      </c>
      <c r="D90" s="178"/>
      <c r="E90" s="121"/>
      <c r="F90" s="171"/>
      <c r="G90" s="171"/>
      <c r="H90" s="171"/>
      <c r="I90" s="112"/>
      <c r="J90" s="43"/>
      <c r="K90" s="40"/>
    </row>
    <row r="91" spans="1:11" x14ac:dyDescent="0.2">
      <c r="A91" s="113" t="s">
        <v>60</v>
      </c>
      <c r="B91" s="116" t="s">
        <v>95</v>
      </c>
      <c r="C91" s="34" t="s">
        <v>96</v>
      </c>
      <c r="D91" s="176" t="s">
        <v>5</v>
      </c>
      <c r="E91" s="119"/>
      <c r="F91" s="169" t="str">
        <f t="shared" ref="F91" si="14">IFERROR(ROUND(AVERAGE(K91:K95),2),"0")</f>
        <v>0</v>
      </c>
      <c r="G91" s="169">
        <f>ROUND(E91*F91,2)</f>
        <v>0</v>
      </c>
      <c r="H91" s="169">
        <f>ROUND(G91*$D$7,2)</f>
        <v>0</v>
      </c>
      <c r="I91" s="110"/>
      <c r="J91" s="43"/>
      <c r="K91" s="40"/>
    </row>
    <row r="92" spans="1:11" x14ac:dyDescent="0.2">
      <c r="A92" s="114"/>
      <c r="B92" s="117"/>
      <c r="C92" s="34" t="s">
        <v>96</v>
      </c>
      <c r="D92" s="177"/>
      <c r="E92" s="120"/>
      <c r="F92" s="170"/>
      <c r="G92" s="170"/>
      <c r="H92" s="170"/>
      <c r="I92" s="111"/>
      <c r="J92" s="43"/>
      <c r="K92" s="40"/>
    </row>
    <row r="93" spans="1:11" x14ac:dyDescent="0.2">
      <c r="A93" s="114"/>
      <c r="B93" s="117"/>
      <c r="C93" s="34" t="s">
        <v>96</v>
      </c>
      <c r="D93" s="177"/>
      <c r="E93" s="120"/>
      <c r="F93" s="170"/>
      <c r="G93" s="170"/>
      <c r="H93" s="170"/>
      <c r="I93" s="111"/>
      <c r="J93" s="43"/>
      <c r="K93" s="40"/>
    </row>
    <row r="94" spans="1:11" x14ac:dyDescent="0.2">
      <c r="A94" s="114"/>
      <c r="B94" s="117"/>
      <c r="C94" s="34" t="s">
        <v>96</v>
      </c>
      <c r="D94" s="177"/>
      <c r="E94" s="120"/>
      <c r="F94" s="170"/>
      <c r="G94" s="170"/>
      <c r="H94" s="170"/>
      <c r="I94" s="111"/>
      <c r="J94" s="43"/>
      <c r="K94" s="40"/>
    </row>
    <row r="95" spans="1:11" x14ac:dyDescent="0.2">
      <c r="A95" s="115"/>
      <c r="B95" s="118"/>
      <c r="C95" s="34" t="s">
        <v>96</v>
      </c>
      <c r="D95" s="178"/>
      <c r="E95" s="121"/>
      <c r="F95" s="171"/>
      <c r="G95" s="171"/>
      <c r="H95" s="171"/>
      <c r="I95" s="112"/>
      <c r="J95" s="43"/>
      <c r="K95" s="40"/>
    </row>
    <row r="96" spans="1:11" x14ac:dyDescent="0.2">
      <c r="A96" s="113" t="s">
        <v>61</v>
      </c>
      <c r="B96" s="116" t="s">
        <v>95</v>
      </c>
      <c r="C96" s="34" t="s">
        <v>96</v>
      </c>
      <c r="D96" s="176" t="s">
        <v>5</v>
      </c>
      <c r="E96" s="119"/>
      <c r="F96" s="169" t="str">
        <f t="shared" ref="F96" si="15">IFERROR(ROUND(AVERAGE(K96:K100),2),"0")</f>
        <v>0</v>
      </c>
      <c r="G96" s="169">
        <f>ROUND(E96*F96,2)</f>
        <v>0</v>
      </c>
      <c r="H96" s="169">
        <f>ROUND(G96*$D$7,2)</f>
        <v>0</v>
      </c>
      <c r="I96" s="110"/>
      <c r="J96" s="43"/>
      <c r="K96" s="40"/>
    </row>
    <row r="97" spans="1:11" x14ac:dyDescent="0.2">
      <c r="A97" s="114"/>
      <c r="B97" s="117"/>
      <c r="C97" s="34" t="s">
        <v>96</v>
      </c>
      <c r="D97" s="177"/>
      <c r="E97" s="120"/>
      <c r="F97" s="170"/>
      <c r="G97" s="170"/>
      <c r="H97" s="170"/>
      <c r="I97" s="111"/>
      <c r="J97" s="43"/>
      <c r="K97" s="40"/>
    </row>
    <row r="98" spans="1:11" x14ac:dyDescent="0.2">
      <c r="A98" s="114"/>
      <c r="B98" s="117"/>
      <c r="C98" s="34" t="s">
        <v>96</v>
      </c>
      <c r="D98" s="177"/>
      <c r="E98" s="120"/>
      <c r="F98" s="170"/>
      <c r="G98" s="170"/>
      <c r="H98" s="170"/>
      <c r="I98" s="111"/>
      <c r="J98" s="43"/>
      <c r="K98" s="40"/>
    </row>
    <row r="99" spans="1:11" x14ac:dyDescent="0.2">
      <c r="A99" s="114"/>
      <c r="B99" s="117"/>
      <c r="C99" s="34" t="s">
        <v>96</v>
      </c>
      <c r="D99" s="177"/>
      <c r="E99" s="120"/>
      <c r="F99" s="170"/>
      <c r="G99" s="170"/>
      <c r="H99" s="170"/>
      <c r="I99" s="111"/>
      <c r="J99" s="43"/>
      <c r="K99" s="40"/>
    </row>
    <row r="100" spans="1:11" x14ac:dyDescent="0.2">
      <c r="A100" s="115"/>
      <c r="B100" s="118"/>
      <c r="C100" s="34" t="s">
        <v>96</v>
      </c>
      <c r="D100" s="178"/>
      <c r="E100" s="121"/>
      <c r="F100" s="171"/>
      <c r="G100" s="171"/>
      <c r="H100" s="171"/>
      <c r="I100" s="112"/>
      <c r="J100" s="43"/>
      <c r="K100" s="40"/>
    </row>
    <row r="101" spans="1:11" x14ac:dyDescent="0.2">
      <c r="A101" s="113" t="s">
        <v>62</v>
      </c>
      <c r="B101" s="116" t="s">
        <v>95</v>
      </c>
      <c r="C101" s="34" t="s">
        <v>96</v>
      </c>
      <c r="D101" s="176" t="s">
        <v>5</v>
      </c>
      <c r="E101" s="119"/>
      <c r="F101" s="169" t="str">
        <f t="shared" ref="F101" si="16">IFERROR(ROUND(AVERAGE(K101:K105),2),"0")</f>
        <v>0</v>
      </c>
      <c r="G101" s="169">
        <f>ROUND(E101*F101,2)</f>
        <v>0</v>
      </c>
      <c r="H101" s="169">
        <f>ROUND(G101*$D$7,2)</f>
        <v>0</v>
      </c>
      <c r="I101" s="110"/>
      <c r="J101" s="43"/>
      <c r="K101" s="40"/>
    </row>
    <row r="102" spans="1:11" x14ac:dyDescent="0.2">
      <c r="A102" s="114"/>
      <c r="B102" s="117"/>
      <c r="C102" s="34" t="s">
        <v>96</v>
      </c>
      <c r="D102" s="177"/>
      <c r="E102" s="120"/>
      <c r="F102" s="170"/>
      <c r="G102" s="170"/>
      <c r="H102" s="170"/>
      <c r="I102" s="111"/>
      <c r="J102" s="43"/>
      <c r="K102" s="40"/>
    </row>
    <row r="103" spans="1:11" x14ac:dyDescent="0.2">
      <c r="A103" s="114"/>
      <c r="B103" s="117"/>
      <c r="C103" s="34" t="s">
        <v>96</v>
      </c>
      <c r="D103" s="177"/>
      <c r="E103" s="120"/>
      <c r="F103" s="170"/>
      <c r="G103" s="170"/>
      <c r="H103" s="170"/>
      <c r="I103" s="111"/>
      <c r="J103" s="43"/>
      <c r="K103" s="40"/>
    </row>
    <row r="104" spans="1:11" x14ac:dyDescent="0.2">
      <c r="A104" s="114"/>
      <c r="B104" s="117"/>
      <c r="C104" s="34" t="s">
        <v>96</v>
      </c>
      <c r="D104" s="177"/>
      <c r="E104" s="120"/>
      <c r="F104" s="170"/>
      <c r="G104" s="170"/>
      <c r="H104" s="170"/>
      <c r="I104" s="111"/>
      <c r="J104" s="43"/>
      <c r="K104" s="40"/>
    </row>
    <row r="105" spans="1:11" x14ac:dyDescent="0.2">
      <c r="A105" s="115"/>
      <c r="B105" s="118"/>
      <c r="C105" s="34" t="s">
        <v>96</v>
      </c>
      <c r="D105" s="178"/>
      <c r="E105" s="121"/>
      <c r="F105" s="171"/>
      <c r="G105" s="171"/>
      <c r="H105" s="171"/>
      <c r="I105" s="112"/>
      <c r="J105" s="43"/>
      <c r="K105" s="40"/>
    </row>
    <row r="106" spans="1:11" x14ac:dyDescent="0.2">
      <c r="A106" s="113" t="s">
        <v>63</v>
      </c>
      <c r="B106" s="116" t="s">
        <v>95</v>
      </c>
      <c r="C106" s="34" t="s">
        <v>96</v>
      </c>
      <c r="D106" s="176" t="s">
        <v>5</v>
      </c>
      <c r="E106" s="119"/>
      <c r="F106" s="169" t="str">
        <f t="shared" ref="F106" si="17">IFERROR(ROUND(AVERAGE(K106:K110),2),"0")</f>
        <v>0</v>
      </c>
      <c r="G106" s="169">
        <f>ROUND(E106*F106,2)</f>
        <v>0</v>
      </c>
      <c r="H106" s="169">
        <f>ROUND(G106*$D$7,2)</f>
        <v>0</v>
      </c>
      <c r="I106" s="110"/>
      <c r="J106" s="43"/>
      <c r="K106" s="40"/>
    </row>
    <row r="107" spans="1:11" x14ac:dyDescent="0.2">
      <c r="A107" s="114"/>
      <c r="B107" s="117"/>
      <c r="C107" s="34" t="s">
        <v>96</v>
      </c>
      <c r="D107" s="177"/>
      <c r="E107" s="120"/>
      <c r="F107" s="170"/>
      <c r="G107" s="170"/>
      <c r="H107" s="170"/>
      <c r="I107" s="111"/>
      <c r="J107" s="43"/>
      <c r="K107" s="40"/>
    </row>
    <row r="108" spans="1:11" x14ac:dyDescent="0.2">
      <c r="A108" s="114"/>
      <c r="B108" s="117"/>
      <c r="C108" s="34" t="s">
        <v>96</v>
      </c>
      <c r="D108" s="177"/>
      <c r="E108" s="120"/>
      <c r="F108" s="170"/>
      <c r="G108" s="170"/>
      <c r="H108" s="170"/>
      <c r="I108" s="111"/>
      <c r="J108" s="43"/>
      <c r="K108" s="40"/>
    </row>
    <row r="109" spans="1:11" x14ac:dyDescent="0.2">
      <c r="A109" s="114"/>
      <c r="B109" s="117"/>
      <c r="C109" s="34" t="s">
        <v>96</v>
      </c>
      <c r="D109" s="177"/>
      <c r="E109" s="120"/>
      <c r="F109" s="170"/>
      <c r="G109" s="170"/>
      <c r="H109" s="170"/>
      <c r="I109" s="111"/>
      <c r="J109" s="43"/>
      <c r="K109" s="40"/>
    </row>
    <row r="110" spans="1:11" x14ac:dyDescent="0.2">
      <c r="A110" s="115"/>
      <c r="B110" s="118"/>
      <c r="C110" s="34" t="s">
        <v>96</v>
      </c>
      <c r="D110" s="178"/>
      <c r="E110" s="121"/>
      <c r="F110" s="171"/>
      <c r="G110" s="171"/>
      <c r="H110" s="171"/>
      <c r="I110" s="112"/>
      <c r="J110" s="43"/>
      <c r="K110" s="40"/>
    </row>
    <row r="111" spans="1:11" x14ac:dyDescent="0.2">
      <c r="A111" s="113" t="s">
        <v>64</v>
      </c>
      <c r="B111" s="116" t="s">
        <v>95</v>
      </c>
      <c r="C111" s="34" t="s">
        <v>96</v>
      </c>
      <c r="D111" s="176" t="s">
        <v>5</v>
      </c>
      <c r="E111" s="119"/>
      <c r="F111" s="169" t="str">
        <f t="shared" ref="F111" si="18">IFERROR(ROUND(AVERAGE(K111:K115),2),"0")</f>
        <v>0</v>
      </c>
      <c r="G111" s="169">
        <f>ROUND(E111*F111,2)</f>
        <v>0</v>
      </c>
      <c r="H111" s="169">
        <f>ROUND(G111*$D$7,2)</f>
        <v>0</v>
      </c>
      <c r="I111" s="110"/>
      <c r="J111" s="43"/>
      <c r="K111" s="40"/>
    </row>
    <row r="112" spans="1:11" x14ac:dyDescent="0.2">
      <c r="A112" s="114"/>
      <c r="B112" s="117"/>
      <c r="C112" s="34" t="s">
        <v>96</v>
      </c>
      <c r="D112" s="177"/>
      <c r="E112" s="120"/>
      <c r="F112" s="170"/>
      <c r="G112" s="170"/>
      <c r="H112" s="170"/>
      <c r="I112" s="111"/>
      <c r="J112" s="43"/>
      <c r="K112" s="40"/>
    </row>
    <row r="113" spans="1:11" x14ac:dyDescent="0.2">
      <c r="A113" s="114"/>
      <c r="B113" s="117"/>
      <c r="C113" s="34" t="s">
        <v>96</v>
      </c>
      <c r="D113" s="177"/>
      <c r="E113" s="120"/>
      <c r="F113" s="170"/>
      <c r="G113" s="170"/>
      <c r="H113" s="170"/>
      <c r="I113" s="111"/>
      <c r="J113" s="43"/>
      <c r="K113" s="40"/>
    </row>
    <row r="114" spans="1:11" x14ac:dyDescent="0.2">
      <c r="A114" s="114"/>
      <c r="B114" s="117"/>
      <c r="C114" s="34" t="s">
        <v>96</v>
      </c>
      <c r="D114" s="177"/>
      <c r="E114" s="120"/>
      <c r="F114" s="170"/>
      <c r="G114" s="170"/>
      <c r="H114" s="170"/>
      <c r="I114" s="111"/>
      <c r="J114" s="43"/>
      <c r="K114" s="40"/>
    </row>
    <row r="115" spans="1:11" x14ac:dyDescent="0.2">
      <c r="A115" s="115"/>
      <c r="B115" s="118"/>
      <c r="C115" s="34" t="s">
        <v>96</v>
      </c>
      <c r="D115" s="178"/>
      <c r="E115" s="121"/>
      <c r="F115" s="171"/>
      <c r="G115" s="171"/>
      <c r="H115" s="171"/>
      <c r="I115" s="112"/>
      <c r="J115" s="43"/>
      <c r="K115" s="40"/>
    </row>
    <row r="116" spans="1:11" ht="12.75" customHeight="1" x14ac:dyDescent="0.2">
      <c r="A116" s="35" t="s">
        <v>65</v>
      </c>
      <c r="B116" s="123" t="s">
        <v>78</v>
      </c>
      <c r="C116" s="124"/>
      <c r="D116" s="124"/>
      <c r="E116" s="124"/>
      <c r="F116" s="125"/>
      <c r="G116" s="161">
        <f>SUM(G117,G124,G131,G138,G145,G152,G159,G166,G173,G180)</f>
        <v>0</v>
      </c>
      <c r="H116" s="161">
        <f>SUM(H117,H124,H131,H138,H145,H152,H159,H166,H173,H180)</f>
        <v>0</v>
      </c>
      <c r="I116" s="42"/>
      <c r="J116" s="29"/>
    </row>
    <row r="117" spans="1:11" ht="12.75" customHeight="1" x14ac:dyDescent="0.2">
      <c r="A117" s="107" t="s">
        <v>66</v>
      </c>
      <c r="B117" s="104" t="s">
        <v>119</v>
      </c>
      <c r="C117" s="179" t="s">
        <v>120</v>
      </c>
      <c r="D117" s="181"/>
      <c r="E117" s="182"/>
      <c r="F117" s="174"/>
      <c r="G117" s="172">
        <f>SUM(G118:G123)</f>
        <v>0</v>
      </c>
      <c r="H117" s="172">
        <f>ROUND(G117*$D$7,2)</f>
        <v>0</v>
      </c>
      <c r="I117" s="104"/>
    </row>
    <row r="118" spans="1:11" x14ac:dyDescent="0.2">
      <c r="A118" s="108"/>
      <c r="B118" s="105"/>
      <c r="C118" s="180" t="s">
        <v>121</v>
      </c>
      <c r="D118" s="44"/>
      <c r="E118" s="45"/>
      <c r="F118" s="40"/>
      <c r="G118" s="174">
        <f t="shared" ref="G118:G123" si="19">ROUND(E118*F118,2)</f>
        <v>0</v>
      </c>
      <c r="H118" s="46"/>
      <c r="I118" s="105"/>
    </row>
    <row r="119" spans="1:11" ht="13.5" customHeight="1" x14ac:dyDescent="0.2">
      <c r="A119" s="108"/>
      <c r="B119" s="105"/>
      <c r="C119" s="180" t="s">
        <v>122</v>
      </c>
      <c r="D119" s="44"/>
      <c r="E119" s="45"/>
      <c r="F119" s="40"/>
      <c r="G119" s="174">
        <f t="shared" si="19"/>
        <v>0</v>
      </c>
      <c r="H119" s="46"/>
      <c r="I119" s="105"/>
    </row>
    <row r="120" spans="1:11" x14ac:dyDescent="0.2">
      <c r="A120" s="108"/>
      <c r="B120" s="105"/>
      <c r="C120" s="180" t="s">
        <v>123</v>
      </c>
      <c r="D120" s="44"/>
      <c r="E120" s="45"/>
      <c r="F120" s="40"/>
      <c r="G120" s="174">
        <f t="shared" si="19"/>
        <v>0</v>
      </c>
      <c r="H120" s="46"/>
      <c r="I120" s="105"/>
    </row>
    <row r="121" spans="1:11" x14ac:dyDescent="0.2">
      <c r="A121" s="108"/>
      <c r="B121" s="105"/>
      <c r="C121" s="180" t="s">
        <v>124</v>
      </c>
      <c r="D121" s="44"/>
      <c r="E121" s="45"/>
      <c r="F121" s="40"/>
      <c r="G121" s="174">
        <f t="shared" si="19"/>
        <v>0</v>
      </c>
      <c r="H121" s="46"/>
      <c r="I121" s="105"/>
    </row>
    <row r="122" spans="1:11" x14ac:dyDescent="0.2">
      <c r="A122" s="108"/>
      <c r="B122" s="105"/>
      <c r="C122" s="46" t="s">
        <v>125</v>
      </c>
      <c r="D122" s="44"/>
      <c r="E122" s="45"/>
      <c r="F122" s="40"/>
      <c r="G122" s="174">
        <f t="shared" si="19"/>
        <v>0</v>
      </c>
      <c r="H122" s="46"/>
      <c r="I122" s="105"/>
    </row>
    <row r="123" spans="1:11" x14ac:dyDescent="0.2">
      <c r="A123" s="109"/>
      <c r="B123" s="106"/>
      <c r="C123" s="46" t="s">
        <v>125</v>
      </c>
      <c r="D123" s="44"/>
      <c r="E123" s="45"/>
      <c r="F123" s="40"/>
      <c r="G123" s="174">
        <f t="shared" si="19"/>
        <v>0</v>
      </c>
      <c r="H123" s="46"/>
      <c r="I123" s="106"/>
    </row>
    <row r="124" spans="1:11" ht="12.75" customHeight="1" x14ac:dyDescent="0.2">
      <c r="A124" s="107" t="s">
        <v>67</v>
      </c>
      <c r="B124" s="104" t="s">
        <v>119</v>
      </c>
      <c r="C124" s="179" t="s">
        <v>120</v>
      </c>
      <c r="D124" s="181"/>
      <c r="E124" s="182"/>
      <c r="F124" s="174"/>
      <c r="G124" s="172">
        <f>SUM(G125:G130)</f>
        <v>0</v>
      </c>
      <c r="H124" s="172">
        <f>ROUND(G124*$D$7,2)</f>
        <v>0</v>
      </c>
      <c r="I124" s="104"/>
    </row>
    <row r="125" spans="1:11" x14ac:dyDescent="0.2">
      <c r="A125" s="108"/>
      <c r="B125" s="105"/>
      <c r="C125" s="180" t="s">
        <v>121</v>
      </c>
      <c r="D125" s="44"/>
      <c r="E125" s="45"/>
      <c r="F125" s="40"/>
      <c r="G125" s="174">
        <f t="shared" ref="G125:G130" si="20">ROUND(E125*F125,2)</f>
        <v>0</v>
      </c>
      <c r="H125" s="46"/>
      <c r="I125" s="105"/>
    </row>
    <row r="126" spans="1:11" x14ac:dyDescent="0.2">
      <c r="A126" s="108"/>
      <c r="B126" s="105"/>
      <c r="C126" s="180" t="s">
        <v>122</v>
      </c>
      <c r="D126" s="44"/>
      <c r="E126" s="45"/>
      <c r="F126" s="40"/>
      <c r="G126" s="174">
        <f t="shared" si="20"/>
        <v>0</v>
      </c>
      <c r="H126" s="46"/>
      <c r="I126" s="105"/>
    </row>
    <row r="127" spans="1:11" x14ac:dyDescent="0.2">
      <c r="A127" s="108"/>
      <c r="B127" s="105"/>
      <c r="C127" s="180" t="s">
        <v>123</v>
      </c>
      <c r="D127" s="44"/>
      <c r="E127" s="45"/>
      <c r="F127" s="40"/>
      <c r="G127" s="174">
        <f t="shared" si="20"/>
        <v>0</v>
      </c>
      <c r="H127" s="46"/>
      <c r="I127" s="105"/>
    </row>
    <row r="128" spans="1:11" x14ac:dyDescent="0.2">
      <c r="A128" s="108"/>
      <c r="B128" s="105"/>
      <c r="C128" s="180" t="s">
        <v>124</v>
      </c>
      <c r="D128" s="44"/>
      <c r="E128" s="45"/>
      <c r="F128" s="40"/>
      <c r="G128" s="174">
        <f t="shared" si="20"/>
        <v>0</v>
      </c>
      <c r="H128" s="46"/>
      <c r="I128" s="105"/>
    </row>
    <row r="129" spans="1:9" x14ac:dyDescent="0.2">
      <c r="A129" s="108"/>
      <c r="B129" s="105"/>
      <c r="C129" s="46" t="s">
        <v>125</v>
      </c>
      <c r="D129" s="44"/>
      <c r="E129" s="45"/>
      <c r="F129" s="40"/>
      <c r="G129" s="174">
        <f t="shared" si="20"/>
        <v>0</v>
      </c>
      <c r="H129" s="46"/>
      <c r="I129" s="105"/>
    </row>
    <row r="130" spans="1:9" x14ac:dyDescent="0.2">
      <c r="A130" s="109"/>
      <c r="B130" s="106"/>
      <c r="C130" s="46" t="s">
        <v>125</v>
      </c>
      <c r="D130" s="44"/>
      <c r="E130" s="45"/>
      <c r="F130" s="40"/>
      <c r="G130" s="174">
        <f t="shared" si="20"/>
        <v>0</v>
      </c>
      <c r="H130" s="46"/>
      <c r="I130" s="106"/>
    </row>
    <row r="131" spans="1:9" ht="12.75" customHeight="1" x14ac:dyDescent="0.2">
      <c r="A131" s="107" t="s">
        <v>68</v>
      </c>
      <c r="B131" s="104" t="s">
        <v>119</v>
      </c>
      <c r="C131" s="179" t="s">
        <v>120</v>
      </c>
      <c r="D131" s="181"/>
      <c r="E131" s="182"/>
      <c r="F131" s="174"/>
      <c r="G131" s="172">
        <f>SUM(G132:G137)</f>
        <v>0</v>
      </c>
      <c r="H131" s="172">
        <f>ROUND(G131*$D$7,2)</f>
        <v>0</v>
      </c>
      <c r="I131" s="104"/>
    </row>
    <row r="132" spans="1:9" x14ac:dyDescent="0.2">
      <c r="A132" s="108"/>
      <c r="B132" s="105"/>
      <c r="C132" s="180" t="s">
        <v>121</v>
      </c>
      <c r="D132" s="44"/>
      <c r="E132" s="45"/>
      <c r="F132" s="40"/>
      <c r="G132" s="174">
        <f t="shared" ref="G132:G137" si="21">ROUND(E132*F132,2)</f>
        <v>0</v>
      </c>
      <c r="H132" s="46"/>
      <c r="I132" s="105"/>
    </row>
    <row r="133" spans="1:9" x14ac:dyDescent="0.2">
      <c r="A133" s="108"/>
      <c r="B133" s="105"/>
      <c r="C133" s="180" t="s">
        <v>122</v>
      </c>
      <c r="D133" s="44"/>
      <c r="E133" s="45"/>
      <c r="F133" s="40"/>
      <c r="G133" s="174">
        <f t="shared" si="21"/>
        <v>0</v>
      </c>
      <c r="H133" s="46"/>
      <c r="I133" s="105"/>
    </row>
    <row r="134" spans="1:9" x14ac:dyDescent="0.2">
      <c r="A134" s="108"/>
      <c r="B134" s="105"/>
      <c r="C134" s="180" t="s">
        <v>123</v>
      </c>
      <c r="D134" s="44"/>
      <c r="E134" s="45"/>
      <c r="F134" s="40"/>
      <c r="G134" s="174">
        <f t="shared" si="21"/>
        <v>0</v>
      </c>
      <c r="H134" s="46"/>
      <c r="I134" s="105"/>
    </row>
    <row r="135" spans="1:9" x14ac:dyDescent="0.2">
      <c r="A135" s="108"/>
      <c r="B135" s="105"/>
      <c r="C135" s="180" t="s">
        <v>124</v>
      </c>
      <c r="D135" s="44"/>
      <c r="E135" s="45"/>
      <c r="F135" s="40"/>
      <c r="G135" s="174">
        <f t="shared" si="21"/>
        <v>0</v>
      </c>
      <c r="H135" s="46"/>
      <c r="I135" s="105"/>
    </row>
    <row r="136" spans="1:9" x14ac:dyDescent="0.2">
      <c r="A136" s="108"/>
      <c r="B136" s="105"/>
      <c r="C136" s="46" t="s">
        <v>125</v>
      </c>
      <c r="D136" s="44"/>
      <c r="E136" s="45"/>
      <c r="F136" s="40"/>
      <c r="G136" s="174">
        <f t="shared" si="21"/>
        <v>0</v>
      </c>
      <c r="H136" s="46"/>
      <c r="I136" s="105"/>
    </row>
    <row r="137" spans="1:9" x14ac:dyDescent="0.2">
      <c r="A137" s="109"/>
      <c r="B137" s="106"/>
      <c r="C137" s="46" t="s">
        <v>125</v>
      </c>
      <c r="D137" s="44"/>
      <c r="E137" s="45"/>
      <c r="F137" s="40"/>
      <c r="G137" s="174">
        <f t="shared" si="21"/>
        <v>0</v>
      </c>
      <c r="H137" s="46"/>
      <c r="I137" s="106"/>
    </row>
    <row r="138" spans="1:9" ht="12.75" customHeight="1" x14ac:dyDescent="0.2">
      <c r="A138" s="107" t="s">
        <v>69</v>
      </c>
      <c r="B138" s="104" t="s">
        <v>119</v>
      </c>
      <c r="C138" s="179" t="s">
        <v>120</v>
      </c>
      <c r="D138" s="181"/>
      <c r="E138" s="182"/>
      <c r="F138" s="174"/>
      <c r="G138" s="172">
        <f>SUM(G139:G144)</f>
        <v>0</v>
      </c>
      <c r="H138" s="172">
        <f>ROUND(G138*$D$7,2)</f>
        <v>0</v>
      </c>
      <c r="I138" s="104"/>
    </row>
    <row r="139" spans="1:9" ht="12.75" customHeight="1" x14ac:dyDescent="0.2">
      <c r="A139" s="108"/>
      <c r="B139" s="105"/>
      <c r="C139" s="180" t="s">
        <v>121</v>
      </c>
      <c r="D139" s="44"/>
      <c r="E139" s="45"/>
      <c r="F139" s="40"/>
      <c r="G139" s="174">
        <f t="shared" ref="G139:G144" si="22">ROUND(E139*F139,2)</f>
        <v>0</v>
      </c>
      <c r="H139" s="46"/>
      <c r="I139" s="105"/>
    </row>
    <row r="140" spans="1:9" ht="12.75" customHeight="1" x14ac:dyDescent="0.2">
      <c r="A140" s="108"/>
      <c r="B140" s="105"/>
      <c r="C140" s="180" t="s">
        <v>122</v>
      </c>
      <c r="D140" s="44"/>
      <c r="E140" s="45"/>
      <c r="F140" s="40"/>
      <c r="G140" s="174">
        <f t="shared" si="22"/>
        <v>0</v>
      </c>
      <c r="H140" s="46"/>
      <c r="I140" s="105"/>
    </row>
    <row r="141" spans="1:9" ht="12.75" customHeight="1" x14ac:dyDescent="0.2">
      <c r="A141" s="108"/>
      <c r="B141" s="105"/>
      <c r="C141" s="180" t="s">
        <v>123</v>
      </c>
      <c r="D141" s="44"/>
      <c r="E141" s="45"/>
      <c r="F141" s="40"/>
      <c r="G141" s="174">
        <f t="shared" si="22"/>
        <v>0</v>
      </c>
      <c r="H141" s="46"/>
      <c r="I141" s="105"/>
    </row>
    <row r="142" spans="1:9" ht="12.75" customHeight="1" x14ac:dyDescent="0.2">
      <c r="A142" s="108"/>
      <c r="B142" s="105"/>
      <c r="C142" s="180" t="s">
        <v>124</v>
      </c>
      <c r="D142" s="44"/>
      <c r="E142" s="45"/>
      <c r="F142" s="40"/>
      <c r="G142" s="174">
        <f t="shared" si="22"/>
        <v>0</v>
      </c>
      <c r="H142" s="46"/>
      <c r="I142" s="105"/>
    </row>
    <row r="143" spans="1:9" ht="12.75" customHeight="1" x14ac:dyDescent="0.2">
      <c r="A143" s="108"/>
      <c r="B143" s="105"/>
      <c r="C143" s="46" t="s">
        <v>125</v>
      </c>
      <c r="D143" s="44"/>
      <c r="E143" s="45"/>
      <c r="F143" s="40"/>
      <c r="G143" s="174">
        <f t="shared" si="22"/>
        <v>0</v>
      </c>
      <c r="H143" s="46"/>
      <c r="I143" s="105"/>
    </row>
    <row r="144" spans="1:9" ht="12.75" customHeight="1" x14ac:dyDescent="0.2">
      <c r="A144" s="109"/>
      <c r="B144" s="106"/>
      <c r="C144" s="46" t="s">
        <v>125</v>
      </c>
      <c r="D144" s="44"/>
      <c r="E144" s="45"/>
      <c r="F144" s="40"/>
      <c r="G144" s="174">
        <f t="shared" si="22"/>
        <v>0</v>
      </c>
      <c r="H144" s="46"/>
      <c r="I144" s="106"/>
    </row>
    <row r="145" spans="1:19" ht="12.75" customHeight="1" x14ac:dyDescent="0.2">
      <c r="A145" s="107" t="s">
        <v>70</v>
      </c>
      <c r="B145" s="104" t="s">
        <v>119</v>
      </c>
      <c r="C145" s="179" t="s">
        <v>120</v>
      </c>
      <c r="D145" s="181"/>
      <c r="E145" s="182"/>
      <c r="F145" s="174"/>
      <c r="G145" s="172">
        <f>SUM(G146:G151)</f>
        <v>0</v>
      </c>
      <c r="H145" s="172">
        <f>ROUND(G145*$D$7,2)</f>
        <v>0</v>
      </c>
      <c r="I145" s="104"/>
    </row>
    <row r="146" spans="1:19" ht="12.75" customHeight="1" x14ac:dyDescent="0.2">
      <c r="A146" s="108"/>
      <c r="B146" s="105"/>
      <c r="C146" s="180" t="s">
        <v>121</v>
      </c>
      <c r="D146" s="44"/>
      <c r="E146" s="45"/>
      <c r="F146" s="40"/>
      <c r="G146" s="174">
        <f t="shared" ref="G146:G151" si="23">ROUND(E146*F146,2)</f>
        <v>0</v>
      </c>
      <c r="H146" s="46"/>
      <c r="I146" s="105"/>
    </row>
    <row r="147" spans="1:19" ht="12.75" customHeight="1" x14ac:dyDescent="0.2">
      <c r="A147" s="108"/>
      <c r="B147" s="105"/>
      <c r="C147" s="180" t="s">
        <v>122</v>
      </c>
      <c r="D147" s="44"/>
      <c r="E147" s="45"/>
      <c r="F147" s="40"/>
      <c r="G147" s="174">
        <f t="shared" si="23"/>
        <v>0</v>
      </c>
      <c r="H147" s="46"/>
      <c r="I147" s="105"/>
    </row>
    <row r="148" spans="1:19" ht="12.75" customHeight="1" x14ac:dyDescent="0.2">
      <c r="A148" s="108"/>
      <c r="B148" s="105"/>
      <c r="C148" s="180" t="s">
        <v>123</v>
      </c>
      <c r="D148" s="44"/>
      <c r="E148" s="45"/>
      <c r="F148" s="40"/>
      <c r="G148" s="174">
        <f t="shared" si="23"/>
        <v>0</v>
      </c>
      <c r="H148" s="46"/>
      <c r="I148" s="105"/>
    </row>
    <row r="149" spans="1:19" ht="12.75" customHeight="1" x14ac:dyDescent="0.2">
      <c r="A149" s="108"/>
      <c r="B149" s="105"/>
      <c r="C149" s="180" t="s">
        <v>124</v>
      </c>
      <c r="D149" s="44"/>
      <c r="E149" s="45"/>
      <c r="F149" s="40"/>
      <c r="G149" s="174">
        <f t="shared" si="23"/>
        <v>0</v>
      </c>
      <c r="H149" s="46"/>
      <c r="I149" s="105"/>
    </row>
    <row r="150" spans="1:19" ht="12.75" customHeight="1" x14ac:dyDescent="0.2">
      <c r="A150" s="108"/>
      <c r="B150" s="105"/>
      <c r="C150" s="46" t="s">
        <v>125</v>
      </c>
      <c r="D150" s="44"/>
      <c r="E150" s="45"/>
      <c r="F150" s="40"/>
      <c r="G150" s="174">
        <f t="shared" si="23"/>
        <v>0</v>
      </c>
      <c r="H150" s="46"/>
      <c r="I150" s="105"/>
    </row>
    <row r="151" spans="1:19" ht="12.75" customHeight="1" x14ac:dyDescent="0.2">
      <c r="A151" s="109"/>
      <c r="B151" s="106"/>
      <c r="C151" s="46" t="s">
        <v>125</v>
      </c>
      <c r="D151" s="44"/>
      <c r="E151" s="45"/>
      <c r="F151" s="40"/>
      <c r="G151" s="174">
        <f t="shared" si="23"/>
        <v>0</v>
      </c>
      <c r="H151" s="46"/>
      <c r="I151" s="106"/>
    </row>
    <row r="152" spans="1:19" ht="12.75" customHeight="1" x14ac:dyDescent="0.25">
      <c r="A152" s="107" t="s">
        <v>72</v>
      </c>
      <c r="B152" s="104" t="s">
        <v>119</v>
      </c>
      <c r="C152" s="179" t="s">
        <v>120</v>
      </c>
      <c r="D152" s="181"/>
      <c r="E152" s="182"/>
      <c r="F152" s="174"/>
      <c r="G152" s="172">
        <f>SUM(G153:G158)</f>
        <v>0</v>
      </c>
      <c r="H152" s="172">
        <f>ROUND(G152*$D$7,2)</f>
        <v>0</v>
      </c>
      <c r="I152" s="104"/>
      <c r="K152"/>
      <c r="L152"/>
      <c r="M152"/>
      <c r="N152"/>
      <c r="O152"/>
      <c r="P152"/>
      <c r="Q152"/>
      <c r="R152"/>
      <c r="S152"/>
    </row>
    <row r="153" spans="1:19" ht="12.75" customHeight="1" x14ac:dyDescent="0.25">
      <c r="A153" s="108"/>
      <c r="B153" s="105"/>
      <c r="C153" s="180" t="s">
        <v>121</v>
      </c>
      <c r="D153" s="44"/>
      <c r="E153" s="45"/>
      <c r="F153" s="40"/>
      <c r="G153" s="174">
        <f t="shared" ref="G153:G158" si="24">ROUND(E153*F153,2)</f>
        <v>0</v>
      </c>
      <c r="H153" s="46"/>
      <c r="I153" s="105"/>
      <c r="K153"/>
      <c r="L153"/>
      <c r="M153"/>
      <c r="N153"/>
      <c r="O153"/>
      <c r="P153"/>
      <c r="Q153"/>
      <c r="R153"/>
      <c r="S153"/>
    </row>
    <row r="154" spans="1:19" ht="12.75" customHeight="1" x14ac:dyDescent="0.25">
      <c r="A154" s="108"/>
      <c r="B154" s="105"/>
      <c r="C154" s="180" t="s">
        <v>122</v>
      </c>
      <c r="D154" s="44"/>
      <c r="E154" s="45"/>
      <c r="F154" s="40"/>
      <c r="G154" s="174">
        <f t="shared" si="24"/>
        <v>0</v>
      </c>
      <c r="H154" s="46"/>
      <c r="I154" s="105"/>
      <c r="K154"/>
      <c r="L154"/>
      <c r="M154"/>
      <c r="N154"/>
      <c r="O154"/>
      <c r="P154"/>
      <c r="Q154"/>
      <c r="R154"/>
      <c r="S154"/>
    </row>
    <row r="155" spans="1:19" ht="12.75" customHeight="1" x14ac:dyDescent="0.25">
      <c r="A155" s="108"/>
      <c r="B155" s="105"/>
      <c r="C155" s="180" t="s">
        <v>123</v>
      </c>
      <c r="D155" s="44"/>
      <c r="E155" s="45"/>
      <c r="F155" s="40"/>
      <c r="G155" s="174">
        <f t="shared" si="24"/>
        <v>0</v>
      </c>
      <c r="H155" s="46"/>
      <c r="I155" s="105"/>
      <c r="K155"/>
      <c r="L155"/>
      <c r="M155"/>
      <c r="N155"/>
      <c r="O155"/>
      <c r="P155"/>
      <c r="Q155"/>
      <c r="R155"/>
      <c r="S155"/>
    </row>
    <row r="156" spans="1:19" ht="12.75" customHeight="1" x14ac:dyDescent="0.25">
      <c r="A156" s="108"/>
      <c r="B156" s="105"/>
      <c r="C156" s="180" t="s">
        <v>124</v>
      </c>
      <c r="D156" s="44"/>
      <c r="E156" s="45"/>
      <c r="F156" s="40"/>
      <c r="G156" s="174">
        <f t="shared" si="24"/>
        <v>0</v>
      </c>
      <c r="H156" s="46"/>
      <c r="I156" s="105"/>
      <c r="K156"/>
      <c r="L156"/>
      <c r="M156"/>
      <c r="N156"/>
      <c r="O156"/>
      <c r="P156"/>
      <c r="Q156"/>
      <c r="R156"/>
      <c r="S156"/>
    </row>
    <row r="157" spans="1:19" ht="12.75" customHeight="1" x14ac:dyDescent="0.25">
      <c r="A157" s="108"/>
      <c r="B157" s="105"/>
      <c r="C157" s="46" t="s">
        <v>125</v>
      </c>
      <c r="D157" s="44"/>
      <c r="E157" s="45"/>
      <c r="F157" s="40"/>
      <c r="G157" s="174">
        <f t="shared" si="24"/>
        <v>0</v>
      </c>
      <c r="H157" s="46"/>
      <c r="I157" s="105"/>
      <c r="K157"/>
      <c r="L157"/>
      <c r="M157"/>
      <c r="N157"/>
      <c r="O157"/>
      <c r="P157"/>
      <c r="Q157"/>
      <c r="R157"/>
      <c r="S157"/>
    </row>
    <row r="158" spans="1:19" ht="12.75" customHeight="1" x14ac:dyDescent="0.25">
      <c r="A158" s="109"/>
      <c r="B158" s="106"/>
      <c r="C158" s="46" t="s">
        <v>125</v>
      </c>
      <c r="D158" s="44"/>
      <c r="E158" s="45"/>
      <c r="F158" s="40"/>
      <c r="G158" s="174">
        <f t="shared" si="24"/>
        <v>0</v>
      </c>
      <c r="H158" s="46"/>
      <c r="I158" s="106"/>
      <c r="K158"/>
      <c r="L158"/>
      <c r="M158"/>
      <c r="N158"/>
      <c r="O158"/>
      <c r="P158"/>
      <c r="Q158"/>
      <c r="R158"/>
      <c r="S158"/>
    </row>
    <row r="159" spans="1:19" ht="12.75" customHeight="1" x14ac:dyDescent="0.25">
      <c r="A159" s="107" t="s">
        <v>73</v>
      </c>
      <c r="B159" s="104" t="s">
        <v>119</v>
      </c>
      <c r="C159" s="179" t="s">
        <v>120</v>
      </c>
      <c r="D159" s="181"/>
      <c r="E159" s="182"/>
      <c r="F159" s="174"/>
      <c r="G159" s="172">
        <f>SUM(G160:G165)</f>
        <v>0</v>
      </c>
      <c r="H159" s="172">
        <f>ROUND(G159*$D$7,2)</f>
        <v>0</v>
      </c>
      <c r="I159" s="104"/>
      <c r="K159"/>
      <c r="L159"/>
      <c r="M159"/>
      <c r="N159"/>
      <c r="O159"/>
      <c r="P159"/>
      <c r="Q159"/>
      <c r="R159"/>
      <c r="S159"/>
    </row>
    <row r="160" spans="1:19" ht="12.75" customHeight="1" x14ac:dyDescent="0.25">
      <c r="A160" s="108"/>
      <c r="B160" s="105"/>
      <c r="C160" s="180" t="s">
        <v>121</v>
      </c>
      <c r="D160" s="44"/>
      <c r="E160" s="45"/>
      <c r="F160" s="40"/>
      <c r="G160" s="174">
        <f t="shared" ref="G160:G165" si="25">ROUND(E160*F160,2)</f>
        <v>0</v>
      </c>
      <c r="H160" s="46"/>
      <c r="I160" s="105"/>
      <c r="K160"/>
      <c r="L160"/>
      <c r="M160"/>
      <c r="N160"/>
      <c r="O160"/>
      <c r="P160"/>
      <c r="Q160"/>
      <c r="R160"/>
      <c r="S160"/>
    </row>
    <row r="161" spans="1:19" ht="12.75" customHeight="1" x14ac:dyDescent="0.25">
      <c r="A161" s="108"/>
      <c r="B161" s="105"/>
      <c r="C161" s="180" t="s">
        <v>122</v>
      </c>
      <c r="D161" s="44"/>
      <c r="E161" s="45"/>
      <c r="F161" s="40"/>
      <c r="G161" s="174">
        <f t="shared" si="25"/>
        <v>0</v>
      </c>
      <c r="H161" s="46"/>
      <c r="I161" s="105"/>
      <c r="K161"/>
      <c r="L161"/>
      <c r="M161"/>
      <c r="N161"/>
      <c r="O161"/>
      <c r="P161"/>
      <c r="Q161"/>
      <c r="R161"/>
      <c r="S161"/>
    </row>
    <row r="162" spans="1:19" ht="12.75" customHeight="1" x14ac:dyDescent="0.25">
      <c r="A162" s="108"/>
      <c r="B162" s="105"/>
      <c r="C162" s="180" t="s">
        <v>123</v>
      </c>
      <c r="D162" s="44"/>
      <c r="E162" s="45"/>
      <c r="F162" s="40"/>
      <c r="G162" s="174">
        <f t="shared" si="25"/>
        <v>0</v>
      </c>
      <c r="H162" s="46"/>
      <c r="I162" s="105"/>
      <c r="K162"/>
      <c r="L162"/>
      <c r="M162"/>
      <c r="N162"/>
      <c r="O162"/>
      <c r="P162"/>
      <c r="Q162"/>
      <c r="R162"/>
      <c r="S162"/>
    </row>
    <row r="163" spans="1:19" ht="12.75" customHeight="1" x14ac:dyDescent="0.25">
      <c r="A163" s="108"/>
      <c r="B163" s="105"/>
      <c r="C163" s="180" t="s">
        <v>124</v>
      </c>
      <c r="D163" s="44"/>
      <c r="E163" s="45"/>
      <c r="F163" s="40"/>
      <c r="G163" s="174">
        <f t="shared" si="25"/>
        <v>0</v>
      </c>
      <c r="H163" s="46"/>
      <c r="I163" s="105"/>
      <c r="K163"/>
      <c r="L163"/>
      <c r="M163"/>
      <c r="N163"/>
      <c r="O163"/>
      <c r="P163"/>
      <c r="Q163"/>
      <c r="R163"/>
      <c r="S163"/>
    </row>
    <row r="164" spans="1:19" ht="12.75" customHeight="1" x14ac:dyDescent="0.25">
      <c r="A164" s="108"/>
      <c r="B164" s="105"/>
      <c r="C164" s="46" t="s">
        <v>125</v>
      </c>
      <c r="D164" s="44"/>
      <c r="E164" s="45"/>
      <c r="F164" s="40"/>
      <c r="G164" s="174">
        <f t="shared" si="25"/>
        <v>0</v>
      </c>
      <c r="H164" s="46"/>
      <c r="I164" s="105"/>
      <c r="K164"/>
      <c r="L164"/>
      <c r="M164"/>
      <c r="N164"/>
      <c r="O164"/>
      <c r="P164"/>
      <c r="Q164"/>
      <c r="R164"/>
      <c r="S164"/>
    </row>
    <row r="165" spans="1:19" ht="12.75" customHeight="1" x14ac:dyDescent="0.25">
      <c r="A165" s="109"/>
      <c r="B165" s="106"/>
      <c r="C165" s="46" t="s">
        <v>125</v>
      </c>
      <c r="D165" s="44"/>
      <c r="E165" s="45"/>
      <c r="F165" s="40"/>
      <c r="G165" s="174">
        <f t="shared" si="25"/>
        <v>0</v>
      </c>
      <c r="H165" s="46"/>
      <c r="I165" s="106"/>
      <c r="K165"/>
      <c r="L165"/>
      <c r="M165"/>
      <c r="N165"/>
      <c r="O165"/>
      <c r="P165"/>
      <c r="Q165"/>
      <c r="R165"/>
      <c r="S165"/>
    </row>
    <row r="166" spans="1:19" ht="12.75" customHeight="1" x14ac:dyDescent="0.25">
      <c r="A166" s="107" t="s">
        <v>74</v>
      </c>
      <c r="B166" s="104" t="s">
        <v>119</v>
      </c>
      <c r="C166" s="179" t="s">
        <v>120</v>
      </c>
      <c r="D166" s="181"/>
      <c r="E166" s="182"/>
      <c r="F166" s="174"/>
      <c r="G166" s="172">
        <f>SUM(G167:G172)</f>
        <v>0</v>
      </c>
      <c r="H166" s="172">
        <f>ROUND(G166*$D$7,2)</f>
        <v>0</v>
      </c>
      <c r="I166" s="104"/>
      <c r="K166"/>
      <c r="L166"/>
      <c r="M166"/>
      <c r="N166"/>
      <c r="O166"/>
      <c r="P166"/>
      <c r="Q166"/>
      <c r="R166"/>
      <c r="S166"/>
    </row>
    <row r="167" spans="1:19" ht="12.75" customHeight="1" x14ac:dyDescent="0.25">
      <c r="A167" s="108"/>
      <c r="B167" s="105"/>
      <c r="C167" s="180" t="s">
        <v>121</v>
      </c>
      <c r="D167" s="44"/>
      <c r="E167" s="45"/>
      <c r="F167" s="40"/>
      <c r="G167" s="174">
        <f t="shared" ref="G167:G172" si="26">ROUND(E167*F167,2)</f>
        <v>0</v>
      </c>
      <c r="H167" s="46"/>
      <c r="I167" s="105"/>
      <c r="K167"/>
      <c r="L167"/>
      <c r="M167"/>
      <c r="N167"/>
      <c r="O167"/>
      <c r="P167"/>
      <c r="Q167"/>
      <c r="R167"/>
      <c r="S167"/>
    </row>
    <row r="168" spans="1:19" ht="12.75" customHeight="1" x14ac:dyDescent="0.25">
      <c r="A168" s="108"/>
      <c r="B168" s="105"/>
      <c r="C168" s="180" t="s">
        <v>122</v>
      </c>
      <c r="D168" s="44"/>
      <c r="E168" s="45"/>
      <c r="F168" s="40"/>
      <c r="G168" s="174">
        <f t="shared" si="26"/>
        <v>0</v>
      </c>
      <c r="H168" s="46"/>
      <c r="I168" s="105"/>
      <c r="K168"/>
      <c r="L168"/>
      <c r="M168"/>
      <c r="N168"/>
      <c r="O168"/>
      <c r="P168"/>
      <c r="Q168"/>
      <c r="R168"/>
      <c r="S168"/>
    </row>
    <row r="169" spans="1:19" ht="12.75" customHeight="1" x14ac:dyDescent="0.25">
      <c r="A169" s="108"/>
      <c r="B169" s="105"/>
      <c r="C169" s="180" t="s">
        <v>123</v>
      </c>
      <c r="D169" s="44"/>
      <c r="E169" s="45"/>
      <c r="F169" s="40"/>
      <c r="G169" s="174">
        <f t="shared" si="26"/>
        <v>0</v>
      </c>
      <c r="H169" s="46"/>
      <c r="I169" s="105"/>
      <c r="K169"/>
      <c r="L169"/>
      <c r="M169"/>
      <c r="N169"/>
      <c r="O169"/>
      <c r="P169"/>
      <c r="Q169"/>
      <c r="R169"/>
      <c r="S169"/>
    </row>
    <row r="170" spans="1:19" ht="12.75" customHeight="1" x14ac:dyDescent="0.25">
      <c r="A170" s="108"/>
      <c r="B170" s="105"/>
      <c r="C170" s="180" t="s">
        <v>124</v>
      </c>
      <c r="D170" s="44"/>
      <c r="E170" s="45"/>
      <c r="F170" s="40"/>
      <c r="G170" s="174">
        <f t="shared" si="26"/>
        <v>0</v>
      </c>
      <c r="H170" s="46"/>
      <c r="I170" s="105"/>
      <c r="K170"/>
      <c r="L170"/>
      <c r="M170"/>
      <c r="N170"/>
      <c r="O170"/>
      <c r="P170"/>
      <c r="Q170"/>
      <c r="R170"/>
      <c r="S170"/>
    </row>
    <row r="171" spans="1:19" ht="12.75" customHeight="1" x14ac:dyDescent="0.25">
      <c r="A171" s="108"/>
      <c r="B171" s="105"/>
      <c r="C171" s="46" t="s">
        <v>125</v>
      </c>
      <c r="D171" s="44"/>
      <c r="E171" s="45"/>
      <c r="F171" s="40"/>
      <c r="G171" s="174">
        <f t="shared" si="26"/>
        <v>0</v>
      </c>
      <c r="H171" s="46"/>
      <c r="I171" s="105"/>
      <c r="K171"/>
      <c r="L171"/>
      <c r="M171"/>
      <c r="N171"/>
      <c r="O171"/>
      <c r="P171"/>
      <c r="Q171"/>
      <c r="R171"/>
      <c r="S171"/>
    </row>
    <row r="172" spans="1:19" ht="12.75" customHeight="1" x14ac:dyDescent="0.25">
      <c r="A172" s="109"/>
      <c r="B172" s="106"/>
      <c r="C172" s="46" t="s">
        <v>125</v>
      </c>
      <c r="D172" s="44"/>
      <c r="E172" s="45"/>
      <c r="F172" s="40"/>
      <c r="G172" s="174">
        <f t="shared" si="26"/>
        <v>0</v>
      </c>
      <c r="H172" s="46"/>
      <c r="I172" s="106"/>
      <c r="K172"/>
      <c r="L172"/>
      <c r="M172"/>
      <c r="N172"/>
      <c r="O172"/>
      <c r="P172"/>
      <c r="Q172"/>
      <c r="R172"/>
      <c r="S172"/>
    </row>
    <row r="173" spans="1:19" ht="12.75" customHeight="1" x14ac:dyDescent="0.25">
      <c r="A173" s="107" t="s">
        <v>75</v>
      </c>
      <c r="B173" s="104" t="s">
        <v>119</v>
      </c>
      <c r="C173" s="179" t="s">
        <v>120</v>
      </c>
      <c r="D173" s="181"/>
      <c r="E173" s="182"/>
      <c r="F173" s="174"/>
      <c r="G173" s="172">
        <f>SUM(G174:G179)</f>
        <v>0</v>
      </c>
      <c r="H173" s="172">
        <f>ROUND(G173*$D$7,2)</f>
        <v>0</v>
      </c>
      <c r="I173" s="104"/>
      <c r="K173"/>
      <c r="L173"/>
      <c r="M173"/>
      <c r="N173"/>
      <c r="O173"/>
      <c r="P173"/>
      <c r="Q173"/>
      <c r="R173"/>
      <c r="S173"/>
    </row>
    <row r="174" spans="1:19" ht="12.75" customHeight="1" x14ac:dyDescent="0.25">
      <c r="A174" s="108"/>
      <c r="B174" s="105"/>
      <c r="C174" s="180" t="s">
        <v>121</v>
      </c>
      <c r="D174" s="44"/>
      <c r="E174" s="45"/>
      <c r="F174" s="40"/>
      <c r="G174" s="174">
        <f t="shared" ref="G174:G179" si="27">ROUND(E174*F174,2)</f>
        <v>0</v>
      </c>
      <c r="H174" s="46"/>
      <c r="I174" s="105"/>
      <c r="K174"/>
      <c r="L174"/>
      <c r="M174"/>
      <c r="N174"/>
      <c r="O174"/>
      <c r="P174"/>
      <c r="Q174"/>
      <c r="R174"/>
      <c r="S174"/>
    </row>
    <row r="175" spans="1:19" ht="12.75" customHeight="1" x14ac:dyDescent="0.25">
      <c r="A175" s="108"/>
      <c r="B175" s="105"/>
      <c r="C175" s="180" t="s">
        <v>122</v>
      </c>
      <c r="D175" s="44"/>
      <c r="E175" s="45"/>
      <c r="F175" s="40"/>
      <c r="G175" s="174">
        <f t="shared" si="27"/>
        <v>0</v>
      </c>
      <c r="H175" s="46"/>
      <c r="I175" s="105"/>
      <c r="K175"/>
      <c r="L175"/>
      <c r="M175"/>
      <c r="N175"/>
      <c r="O175"/>
      <c r="P175"/>
      <c r="Q175"/>
      <c r="R175"/>
      <c r="S175"/>
    </row>
    <row r="176" spans="1:19" ht="12.75" customHeight="1" x14ac:dyDescent="0.25">
      <c r="A176" s="108"/>
      <c r="B176" s="105"/>
      <c r="C176" s="180" t="s">
        <v>123</v>
      </c>
      <c r="D176" s="44"/>
      <c r="E176" s="45"/>
      <c r="F176" s="40"/>
      <c r="G176" s="174">
        <f t="shared" si="27"/>
        <v>0</v>
      </c>
      <c r="H176" s="46"/>
      <c r="I176" s="105"/>
      <c r="K176"/>
      <c r="L176"/>
      <c r="M176"/>
      <c r="N176"/>
      <c r="O176"/>
      <c r="P176"/>
      <c r="Q176"/>
      <c r="R176"/>
      <c r="S176"/>
    </row>
    <row r="177" spans="1:19" ht="12.75" customHeight="1" x14ac:dyDescent="0.25">
      <c r="A177" s="108"/>
      <c r="B177" s="105"/>
      <c r="C177" s="180" t="s">
        <v>124</v>
      </c>
      <c r="D177" s="44"/>
      <c r="E177" s="45"/>
      <c r="F177" s="40"/>
      <c r="G177" s="174">
        <f t="shared" si="27"/>
        <v>0</v>
      </c>
      <c r="H177" s="46"/>
      <c r="I177" s="105"/>
      <c r="K177"/>
      <c r="L177"/>
      <c r="M177"/>
      <c r="N177"/>
      <c r="O177"/>
      <c r="P177"/>
      <c r="Q177"/>
      <c r="R177"/>
      <c r="S177"/>
    </row>
    <row r="178" spans="1:19" ht="12.75" customHeight="1" x14ac:dyDescent="0.25">
      <c r="A178" s="108"/>
      <c r="B178" s="105"/>
      <c r="C178" s="46" t="s">
        <v>125</v>
      </c>
      <c r="D178" s="44"/>
      <c r="E178" s="45"/>
      <c r="F178" s="40"/>
      <c r="G178" s="174">
        <f t="shared" si="27"/>
        <v>0</v>
      </c>
      <c r="H178" s="46"/>
      <c r="I178" s="105"/>
      <c r="K178"/>
      <c r="L178"/>
      <c r="M178"/>
      <c r="N178"/>
      <c r="O178"/>
      <c r="P178"/>
      <c r="Q178"/>
      <c r="R178"/>
      <c r="S178"/>
    </row>
    <row r="179" spans="1:19" ht="12.75" customHeight="1" x14ac:dyDescent="0.25">
      <c r="A179" s="109"/>
      <c r="B179" s="106"/>
      <c r="C179" s="46" t="s">
        <v>125</v>
      </c>
      <c r="D179" s="44"/>
      <c r="E179" s="45"/>
      <c r="F179" s="40"/>
      <c r="G179" s="174">
        <f t="shared" si="27"/>
        <v>0</v>
      </c>
      <c r="H179" s="46"/>
      <c r="I179" s="106"/>
      <c r="K179"/>
      <c r="L179"/>
      <c r="M179"/>
      <c r="N179"/>
      <c r="O179"/>
      <c r="P179"/>
      <c r="Q179"/>
      <c r="R179"/>
      <c r="S179"/>
    </row>
    <row r="180" spans="1:19" ht="12.75" customHeight="1" x14ac:dyDescent="0.25">
      <c r="A180" s="107" t="s">
        <v>76</v>
      </c>
      <c r="B180" s="104" t="s">
        <v>119</v>
      </c>
      <c r="C180" s="179" t="s">
        <v>120</v>
      </c>
      <c r="D180" s="181"/>
      <c r="E180" s="182"/>
      <c r="F180" s="174"/>
      <c r="G180" s="172">
        <f>SUM(G181:G186)</f>
        <v>0</v>
      </c>
      <c r="H180" s="172">
        <f>ROUND(G180*$D$7,2)</f>
        <v>0</v>
      </c>
      <c r="I180" s="104"/>
      <c r="K180"/>
      <c r="L180"/>
      <c r="M180"/>
      <c r="N180"/>
      <c r="O180"/>
      <c r="P180"/>
      <c r="Q180"/>
      <c r="R180"/>
      <c r="S180"/>
    </row>
    <row r="181" spans="1:19" ht="12.75" customHeight="1" x14ac:dyDescent="0.25">
      <c r="A181" s="108"/>
      <c r="B181" s="105"/>
      <c r="C181" s="180" t="s">
        <v>121</v>
      </c>
      <c r="D181" s="44"/>
      <c r="E181" s="45"/>
      <c r="F181" s="40"/>
      <c r="G181" s="174">
        <f t="shared" ref="G181:G186" si="28">ROUND(E181*F181,2)</f>
        <v>0</v>
      </c>
      <c r="H181" s="46"/>
      <c r="I181" s="105"/>
      <c r="K181"/>
      <c r="L181"/>
      <c r="M181"/>
      <c r="N181"/>
      <c r="O181"/>
      <c r="P181"/>
      <c r="Q181"/>
      <c r="R181"/>
      <c r="S181"/>
    </row>
    <row r="182" spans="1:19" ht="12.75" customHeight="1" x14ac:dyDescent="0.25">
      <c r="A182" s="108"/>
      <c r="B182" s="105"/>
      <c r="C182" s="180" t="s">
        <v>122</v>
      </c>
      <c r="D182" s="44"/>
      <c r="E182" s="45"/>
      <c r="F182" s="40"/>
      <c r="G182" s="174">
        <f t="shared" si="28"/>
        <v>0</v>
      </c>
      <c r="H182" s="46"/>
      <c r="I182" s="105"/>
      <c r="K182"/>
      <c r="L182"/>
      <c r="M182"/>
      <c r="N182"/>
      <c r="O182"/>
      <c r="P182"/>
      <c r="Q182"/>
      <c r="R182"/>
      <c r="S182"/>
    </row>
    <row r="183" spans="1:19" ht="12.75" customHeight="1" x14ac:dyDescent="0.25">
      <c r="A183" s="108"/>
      <c r="B183" s="105"/>
      <c r="C183" s="180" t="s">
        <v>123</v>
      </c>
      <c r="D183" s="44"/>
      <c r="E183" s="45"/>
      <c r="F183" s="40"/>
      <c r="G183" s="174">
        <f t="shared" si="28"/>
        <v>0</v>
      </c>
      <c r="H183" s="46"/>
      <c r="I183" s="105"/>
      <c r="K183"/>
      <c r="L183"/>
      <c r="M183"/>
      <c r="N183"/>
      <c r="O183"/>
      <c r="P183"/>
      <c r="Q183"/>
      <c r="R183"/>
      <c r="S183"/>
    </row>
    <row r="184" spans="1:19" ht="15" x14ac:dyDescent="0.25">
      <c r="A184" s="108"/>
      <c r="B184" s="105"/>
      <c r="C184" s="180" t="s">
        <v>124</v>
      </c>
      <c r="D184" s="44"/>
      <c r="E184" s="45"/>
      <c r="F184" s="40"/>
      <c r="G184" s="174">
        <f t="shared" si="28"/>
        <v>0</v>
      </c>
      <c r="H184" s="46"/>
      <c r="I184" s="105"/>
      <c r="K184"/>
      <c r="L184"/>
      <c r="M184"/>
      <c r="N184"/>
      <c r="O184"/>
      <c r="P184"/>
      <c r="Q184"/>
      <c r="R184"/>
      <c r="S184"/>
    </row>
    <row r="185" spans="1:19" ht="15" x14ac:dyDescent="0.25">
      <c r="A185" s="108"/>
      <c r="B185" s="105"/>
      <c r="C185" s="46" t="s">
        <v>125</v>
      </c>
      <c r="D185" s="44"/>
      <c r="E185" s="45"/>
      <c r="F185" s="40"/>
      <c r="G185" s="174">
        <f t="shared" si="28"/>
        <v>0</v>
      </c>
      <c r="H185" s="46"/>
      <c r="I185" s="105"/>
      <c r="K185"/>
      <c r="L185"/>
      <c r="M185"/>
      <c r="N185"/>
      <c r="O185"/>
      <c r="P185"/>
      <c r="Q185"/>
      <c r="R185"/>
      <c r="S185"/>
    </row>
    <row r="186" spans="1:19" ht="15" x14ac:dyDescent="0.25">
      <c r="A186" s="109"/>
      <c r="B186" s="106"/>
      <c r="C186" s="46" t="s">
        <v>125</v>
      </c>
      <c r="D186" s="44"/>
      <c r="E186" s="45"/>
      <c r="F186" s="40"/>
      <c r="G186" s="174">
        <f t="shared" si="28"/>
        <v>0</v>
      </c>
      <c r="H186" s="46"/>
      <c r="I186" s="106"/>
      <c r="K186"/>
      <c r="L186"/>
      <c r="M186"/>
      <c r="N186"/>
      <c r="O186"/>
      <c r="P186"/>
      <c r="Q186"/>
      <c r="R186"/>
      <c r="S186"/>
    </row>
    <row r="187" spans="1:19" s="59" customFormat="1" ht="15" x14ac:dyDescent="0.25">
      <c r="A187" s="136" t="s">
        <v>43</v>
      </c>
      <c r="B187" s="137"/>
      <c r="C187" s="137"/>
      <c r="D187" s="137"/>
      <c r="E187" s="137"/>
      <c r="F187" s="138"/>
      <c r="G187" s="163">
        <f>G10+G21</f>
        <v>0</v>
      </c>
      <c r="H187" s="163">
        <f>H10+H21</f>
        <v>0</v>
      </c>
      <c r="I187" s="68"/>
      <c r="J187" s="58"/>
      <c r="K187"/>
      <c r="L187"/>
      <c r="M187"/>
      <c r="N187"/>
      <c r="O187"/>
      <c r="P187"/>
      <c r="Q187"/>
      <c r="R187"/>
      <c r="S187"/>
    </row>
    <row r="188" spans="1:19" x14ac:dyDescent="0.2">
      <c r="G188" s="47"/>
      <c r="H188" s="47"/>
    </row>
  </sheetData>
  <sheetProtection algorithmName="SHA-512" hashValue="96JHE/9SH5vrSxhl0c3kNYkSUVz5IGgSqFbZdLTPQvAiTcDZpC4S9xcjTZ/cGu5YuGgeMgy1+UPN+NGgkf5ZSA==" saltValue="Z/sZoq43pRHCpB44sZ5Qjg==" spinCount="100000" sheet="1" formatRows="0"/>
  <mergeCells count="177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D6:I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C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F49"/>
    <mergeCell ref="B50:C50"/>
    <mergeCell ref="B63:C63"/>
    <mergeCell ref="B64:C64"/>
    <mergeCell ref="B65:F65"/>
    <mergeCell ref="A66:A70"/>
    <mergeCell ref="B66:B70"/>
    <mergeCell ref="D66:D70"/>
    <mergeCell ref="E66:E70"/>
    <mergeCell ref="F66:F70"/>
    <mergeCell ref="B57:C57"/>
    <mergeCell ref="B58:C58"/>
    <mergeCell ref="B59:C59"/>
    <mergeCell ref="B60:C60"/>
    <mergeCell ref="B61:C61"/>
    <mergeCell ref="B62:C62"/>
    <mergeCell ref="G66:G70"/>
    <mergeCell ref="H66:H70"/>
    <mergeCell ref="I66:I70"/>
    <mergeCell ref="A71:A75"/>
    <mergeCell ref="B71:B75"/>
    <mergeCell ref="D71:D75"/>
    <mergeCell ref="E71:E75"/>
    <mergeCell ref="F71:F75"/>
    <mergeCell ref="G71:G75"/>
    <mergeCell ref="H71:H75"/>
    <mergeCell ref="I71:I75"/>
    <mergeCell ref="A76:A80"/>
    <mergeCell ref="B76:B80"/>
    <mergeCell ref="D76:D80"/>
    <mergeCell ref="E76:E80"/>
    <mergeCell ref="F76:F80"/>
    <mergeCell ref="G76:G80"/>
    <mergeCell ref="H76:H80"/>
    <mergeCell ref="I76:I80"/>
    <mergeCell ref="H81:H85"/>
    <mergeCell ref="I81:I85"/>
    <mergeCell ref="A86:A90"/>
    <mergeCell ref="B86:B90"/>
    <mergeCell ref="D86:D90"/>
    <mergeCell ref="E86:E90"/>
    <mergeCell ref="F86:F90"/>
    <mergeCell ref="G86:G90"/>
    <mergeCell ref="H86:H90"/>
    <mergeCell ref="I86:I90"/>
    <mergeCell ref="A81:A85"/>
    <mergeCell ref="B81:B85"/>
    <mergeCell ref="D81:D85"/>
    <mergeCell ref="E81:E85"/>
    <mergeCell ref="F81:F85"/>
    <mergeCell ref="G81:G85"/>
    <mergeCell ref="H91:H95"/>
    <mergeCell ref="I91:I95"/>
    <mergeCell ref="A96:A100"/>
    <mergeCell ref="B96:B100"/>
    <mergeCell ref="D96:D100"/>
    <mergeCell ref="E96:E100"/>
    <mergeCell ref="F96:F100"/>
    <mergeCell ref="G96:G100"/>
    <mergeCell ref="H96:H100"/>
    <mergeCell ref="I96:I100"/>
    <mergeCell ref="A91:A95"/>
    <mergeCell ref="B91:B95"/>
    <mergeCell ref="D91:D95"/>
    <mergeCell ref="E91:E95"/>
    <mergeCell ref="F91:F95"/>
    <mergeCell ref="G91:G95"/>
    <mergeCell ref="H101:H105"/>
    <mergeCell ref="I101:I105"/>
    <mergeCell ref="A106:A110"/>
    <mergeCell ref="B106:B110"/>
    <mergeCell ref="D106:D110"/>
    <mergeCell ref="E106:E110"/>
    <mergeCell ref="F106:F110"/>
    <mergeCell ref="G106:G110"/>
    <mergeCell ref="H106:H110"/>
    <mergeCell ref="I106:I110"/>
    <mergeCell ref="A101:A105"/>
    <mergeCell ref="B101:B105"/>
    <mergeCell ref="D101:D105"/>
    <mergeCell ref="E101:E105"/>
    <mergeCell ref="F101:F105"/>
    <mergeCell ref="G101:G105"/>
    <mergeCell ref="A124:A130"/>
    <mergeCell ref="B124:B130"/>
    <mergeCell ref="I124:I130"/>
    <mergeCell ref="A131:A137"/>
    <mergeCell ref="B131:B137"/>
    <mergeCell ref="I131:I137"/>
    <mergeCell ref="H111:H115"/>
    <mergeCell ref="I111:I115"/>
    <mergeCell ref="B116:F116"/>
    <mergeCell ref="A117:A123"/>
    <mergeCell ref="B117:B123"/>
    <mergeCell ref="I117:I123"/>
    <mergeCell ref="A111:A115"/>
    <mergeCell ref="B111:B115"/>
    <mergeCell ref="D111:D115"/>
    <mergeCell ref="E111:E115"/>
    <mergeCell ref="F111:F115"/>
    <mergeCell ref="G111:G115"/>
    <mergeCell ref="A152:A158"/>
    <mergeCell ref="B152:B158"/>
    <mergeCell ref="I152:I158"/>
    <mergeCell ref="A159:A165"/>
    <mergeCell ref="B159:B165"/>
    <mergeCell ref="I159:I165"/>
    <mergeCell ref="A138:A144"/>
    <mergeCell ref="B138:B144"/>
    <mergeCell ref="I138:I144"/>
    <mergeCell ref="A145:A151"/>
    <mergeCell ref="B145:B151"/>
    <mergeCell ref="I145:I151"/>
    <mergeCell ref="A180:A186"/>
    <mergeCell ref="B180:B186"/>
    <mergeCell ref="I180:I186"/>
    <mergeCell ref="A187:F187"/>
    <mergeCell ref="A166:A172"/>
    <mergeCell ref="B166:B172"/>
    <mergeCell ref="I166:I172"/>
    <mergeCell ref="A173:A179"/>
    <mergeCell ref="B173:B179"/>
    <mergeCell ref="I173:I179"/>
  </mergeCells>
  <conditionalFormatting sqref="L10:L20">
    <cfRule type="duplicateValues" dxfId="1" priority="1"/>
  </conditionalFormatting>
  <dataValidations count="9"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66:I115"/>
    <dataValidation type="list" allowBlank="1" showInputMessage="1" showErrorMessage="1" sqref="D1:I1">
      <formula1>"Moksliniai tyrimai, Eksperimentinė plėtra"</formula1>
    </dataValidation>
    <dataValidation allowBlank="1" showErrorMessage="1" sqref="F66:F115"/>
    <dataValidation allowBlank="1" showInputMessage="1" showErrorMessage="1" prompt="Įveskite vienos pareigybės darbuotojų fizinio rodiklio pasiekimui skiriamą darbo laiką valandomis." sqref="E66:E115"/>
    <dataValidation type="list" allowBlank="1" showInputMessage="1" showErrorMessage="1" prompt="Pasirinkite finansavimo intensyvumą, vadovaudamiesi Aprašo 73 punktu" sqref="D7">
      <formula1>"15%,50%"</formula1>
    </dataValidation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70" max="17" man="1"/>
    <brk id="115" max="17" man="1"/>
    <brk id="158" max="17" man="1"/>
  </rowBreaks>
  <colBreaks count="1" manualBreakCount="1">
    <brk id="9" max="209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4">
    <tabColor rgb="FF92D050"/>
    <pageSetUpPr fitToPage="1"/>
  </sheetPr>
  <dimension ref="A1:S188"/>
  <sheetViews>
    <sheetView zoomScaleNormal="100" zoomScaleSheetLayoutView="100" workbookViewId="0">
      <pane ySplit="9" topLeftCell="A10" activePane="bottomLeft" state="frozen"/>
      <selection activeCell="B35" sqref="B35:C35"/>
      <selection pane="bottomLeft" activeCell="B35" sqref="B35:C35"/>
    </sheetView>
  </sheetViews>
  <sheetFormatPr defaultColWidth="9.140625" defaultRowHeight="12.75" x14ac:dyDescent="0.2"/>
  <cols>
    <col min="1" max="1" width="5.5703125" style="23" customWidth="1"/>
    <col min="2" max="2" width="26.140625" style="23" customWidth="1"/>
    <col min="3" max="3" width="28.5703125" style="23" customWidth="1"/>
    <col min="4" max="4" width="12.7109375" style="23" bestFit="1" customWidth="1"/>
    <col min="5" max="5" width="8.140625" style="23" customWidth="1"/>
    <col min="6" max="6" width="12.7109375" style="23" customWidth="1"/>
    <col min="7" max="7" width="18.42578125" style="23" customWidth="1"/>
    <col min="8" max="8" width="16.5703125" style="23" customWidth="1"/>
    <col min="9" max="9" width="34.28515625" style="23" customWidth="1"/>
    <col min="10" max="10" width="1.5703125" style="23" customWidth="1"/>
    <col min="11" max="11" width="22.5703125" style="23" customWidth="1"/>
    <col min="12" max="12" width="16.5703125" style="23" customWidth="1"/>
    <col min="13" max="13" width="15.28515625" style="23" customWidth="1"/>
    <col min="14" max="14" width="10" style="23" customWidth="1"/>
    <col min="15" max="15" width="11.7109375" style="23" customWidth="1"/>
    <col min="16" max="16" width="14" style="23" customWidth="1"/>
    <col min="17" max="17" width="15" style="23" customWidth="1"/>
    <col min="18" max="18" width="22.42578125" style="23" customWidth="1"/>
    <col min="19" max="16384" width="9.140625" style="23"/>
  </cols>
  <sheetData>
    <row r="1" spans="1:10" hidden="1" x14ac:dyDescent="0.2">
      <c r="A1" s="60"/>
      <c r="B1" s="60"/>
      <c r="C1" s="60" t="s">
        <v>85</v>
      </c>
      <c r="D1" s="103"/>
      <c r="E1" s="103"/>
      <c r="F1" s="103"/>
      <c r="G1" s="103"/>
      <c r="H1" s="103"/>
      <c r="I1" s="103"/>
      <c r="J1" s="22"/>
    </row>
    <row r="2" spans="1:10" ht="13.5" customHeight="1" x14ac:dyDescent="0.2">
      <c r="A2" s="71"/>
      <c r="B2" s="71"/>
      <c r="C2" s="71" t="s">
        <v>82</v>
      </c>
      <c r="D2" s="72"/>
      <c r="E2" s="22"/>
      <c r="F2" s="22"/>
      <c r="G2" s="22"/>
      <c r="H2" s="22"/>
      <c r="I2" s="22"/>
      <c r="J2" s="22"/>
    </row>
    <row r="3" spans="1:10" x14ac:dyDescent="0.2">
      <c r="A3" s="130" t="s">
        <v>71</v>
      </c>
      <c r="B3" s="130"/>
      <c r="C3" s="130"/>
      <c r="D3" s="103"/>
      <c r="E3" s="103"/>
      <c r="F3" s="103"/>
      <c r="G3" s="103"/>
      <c r="H3" s="103"/>
      <c r="I3" s="131"/>
      <c r="J3" s="22"/>
    </row>
    <row r="4" spans="1:10" ht="12.75" customHeight="1" x14ac:dyDescent="0.2">
      <c r="A4" s="71"/>
      <c r="B4" s="71"/>
      <c r="C4" s="71" t="s">
        <v>117</v>
      </c>
      <c r="D4" s="134"/>
      <c r="E4" s="134"/>
      <c r="F4" s="135" t="s">
        <v>118</v>
      </c>
      <c r="G4" s="135"/>
      <c r="H4" s="74"/>
      <c r="I4" s="22"/>
      <c r="J4" s="22"/>
    </row>
    <row r="5" spans="1:10" x14ac:dyDescent="0.2">
      <c r="A5" s="130" t="s">
        <v>116</v>
      </c>
      <c r="B5" s="130"/>
      <c r="C5" s="130"/>
      <c r="D5" s="133"/>
      <c r="E5" s="133"/>
      <c r="F5" s="133"/>
      <c r="G5" s="133"/>
      <c r="H5" s="133"/>
      <c r="I5" s="103"/>
      <c r="J5" s="22"/>
    </row>
    <row r="6" spans="1:10" x14ac:dyDescent="0.2">
      <c r="A6" s="71"/>
      <c r="B6" s="71"/>
      <c r="C6" s="71" t="s">
        <v>178</v>
      </c>
      <c r="D6" s="133"/>
      <c r="E6" s="133"/>
      <c r="F6" s="133"/>
      <c r="G6" s="133"/>
      <c r="H6" s="133"/>
      <c r="I6" s="133"/>
      <c r="J6" s="22"/>
    </row>
    <row r="7" spans="1:10" x14ac:dyDescent="0.2">
      <c r="A7" s="71"/>
      <c r="B7" s="71"/>
      <c r="C7" s="71" t="s">
        <v>86</v>
      </c>
      <c r="D7" s="93"/>
      <c r="E7" s="22"/>
      <c r="F7" s="22"/>
      <c r="G7" s="25" t="s">
        <v>130</v>
      </c>
      <c r="H7" s="24" t="s">
        <v>158</v>
      </c>
      <c r="I7" s="22"/>
      <c r="J7" s="22"/>
    </row>
    <row r="8" spans="1:10" ht="6" customHeight="1" x14ac:dyDescent="0.2"/>
    <row r="9" spans="1:10" ht="38.25" x14ac:dyDescent="0.2">
      <c r="A9" s="73" t="s">
        <v>4</v>
      </c>
      <c r="B9" s="132" t="s">
        <v>141</v>
      </c>
      <c r="C9" s="132"/>
      <c r="D9" s="73" t="s">
        <v>1</v>
      </c>
      <c r="E9" s="73" t="s">
        <v>2</v>
      </c>
      <c r="F9" s="73" t="s">
        <v>3</v>
      </c>
      <c r="G9" s="73" t="s">
        <v>84</v>
      </c>
      <c r="H9" s="73" t="s">
        <v>83</v>
      </c>
      <c r="I9" s="73" t="s">
        <v>11</v>
      </c>
      <c r="J9" s="26"/>
    </row>
    <row r="10" spans="1:10" ht="27.75" customHeight="1" x14ac:dyDescent="0.2">
      <c r="A10" s="27">
        <v>4</v>
      </c>
      <c r="B10" s="126" t="s">
        <v>89</v>
      </c>
      <c r="C10" s="126"/>
      <c r="D10" s="126"/>
      <c r="E10" s="126"/>
      <c r="F10" s="126"/>
      <c r="G10" s="163">
        <f>SUM(G11:G20)</f>
        <v>0</v>
      </c>
      <c r="H10" s="163">
        <f>SUM(H11:H20)</f>
        <v>0</v>
      </c>
      <c r="I10" s="28"/>
      <c r="J10" s="29"/>
    </row>
    <row r="11" spans="1:10" x14ac:dyDescent="0.2">
      <c r="A11" s="30" t="s">
        <v>13</v>
      </c>
      <c r="B11" s="122" t="s">
        <v>12</v>
      </c>
      <c r="C11" s="122"/>
      <c r="D11" s="31"/>
      <c r="E11" s="32"/>
      <c r="F11" s="33"/>
      <c r="G11" s="168">
        <f t="shared" ref="G11:G20" si="0">ROUND(E11*F11,2)</f>
        <v>0</v>
      </c>
      <c r="H11" s="168">
        <f t="shared" ref="H11:H64" si="1">ROUND(G11*$D$7,2)</f>
        <v>0</v>
      </c>
      <c r="I11" s="34"/>
      <c r="J11" s="29"/>
    </row>
    <row r="12" spans="1:10" x14ac:dyDescent="0.2">
      <c r="A12" s="30" t="s">
        <v>14</v>
      </c>
      <c r="B12" s="122" t="s">
        <v>12</v>
      </c>
      <c r="C12" s="122"/>
      <c r="D12" s="31"/>
      <c r="E12" s="32"/>
      <c r="F12" s="33"/>
      <c r="G12" s="168">
        <f t="shared" si="0"/>
        <v>0</v>
      </c>
      <c r="H12" s="168">
        <f t="shared" si="1"/>
        <v>0</v>
      </c>
      <c r="I12" s="34"/>
      <c r="J12" s="29"/>
    </row>
    <row r="13" spans="1:10" x14ac:dyDescent="0.2">
      <c r="A13" s="30" t="s">
        <v>15</v>
      </c>
      <c r="B13" s="122" t="s">
        <v>12</v>
      </c>
      <c r="C13" s="122"/>
      <c r="D13" s="31"/>
      <c r="E13" s="32"/>
      <c r="F13" s="33"/>
      <c r="G13" s="168">
        <f t="shared" si="0"/>
        <v>0</v>
      </c>
      <c r="H13" s="168">
        <f t="shared" si="1"/>
        <v>0</v>
      </c>
      <c r="I13" s="34"/>
      <c r="J13" s="29"/>
    </row>
    <row r="14" spans="1:10" x14ac:dyDescent="0.2">
      <c r="A14" s="30" t="s">
        <v>16</v>
      </c>
      <c r="B14" s="122" t="s">
        <v>12</v>
      </c>
      <c r="C14" s="122"/>
      <c r="D14" s="31"/>
      <c r="E14" s="32"/>
      <c r="F14" s="33"/>
      <c r="G14" s="168">
        <f t="shared" si="0"/>
        <v>0</v>
      </c>
      <c r="H14" s="168">
        <f t="shared" si="1"/>
        <v>0</v>
      </c>
      <c r="I14" s="34"/>
      <c r="J14" s="29"/>
    </row>
    <row r="15" spans="1:10" x14ac:dyDescent="0.2">
      <c r="A15" s="30" t="s">
        <v>17</v>
      </c>
      <c r="B15" s="122" t="s">
        <v>12</v>
      </c>
      <c r="C15" s="122"/>
      <c r="D15" s="31"/>
      <c r="E15" s="32"/>
      <c r="F15" s="33"/>
      <c r="G15" s="168">
        <f t="shared" si="0"/>
        <v>0</v>
      </c>
      <c r="H15" s="168">
        <f t="shared" si="1"/>
        <v>0</v>
      </c>
      <c r="I15" s="34"/>
      <c r="J15" s="29"/>
    </row>
    <row r="16" spans="1:10" x14ac:dyDescent="0.2">
      <c r="A16" s="30" t="s">
        <v>18</v>
      </c>
      <c r="B16" s="122" t="s">
        <v>12</v>
      </c>
      <c r="C16" s="122"/>
      <c r="D16" s="31"/>
      <c r="E16" s="32"/>
      <c r="F16" s="33"/>
      <c r="G16" s="168">
        <f t="shared" si="0"/>
        <v>0</v>
      </c>
      <c r="H16" s="168">
        <f t="shared" si="1"/>
        <v>0</v>
      </c>
      <c r="I16" s="34"/>
      <c r="J16" s="29"/>
    </row>
    <row r="17" spans="1:10" x14ac:dyDescent="0.2">
      <c r="A17" s="30" t="s">
        <v>19</v>
      </c>
      <c r="B17" s="122" t="s">
        <v>12</v>
      </c>
      <c r="C17" s="122"/>
      <c r="D17" s="31"/>
      <c r="E17" s="32"/>
      <c r="F17" s="33"/>
      <c r="G17" s="168">
        <f t="shared" si="0"/>
        <v>0</v>
      </c>
      <c r="H17" s="168">
        <f t="shared" si="1"/>
        <v>0</v>
      </c>
      <c r="I17" s="34"/>
      <c r="J17" s="29"/>
    </row>
    <row r="18" spans="1:10" x14ac:dyDescent="0.2">
      <c r="A18" s="30" t="s">
        <v>20</v>
      </c>
      <c r="B18" s="122" t="s">
        <v>12</v>
      </c>
      <c r="C18" s="122"/>
      <c r="D18" s="31"/>
      <c r="E18" s="32"/>
      <c r="F18" s="33"/>
      <c r="G18" s="168">
        <f t="shared" si="0"/>
        <v>0</v>
      </c>
      <c r="H18" s="168">
        <f t="shared" si="1"/>
        <v>0</v>
      </c>
      <c r="I18" s="34"/>
      <c r="J18" s="29"/>
    </row>
    <row r="19" spans="1:10" x14ac:dyDescent="0.2">
      <c r="A19" s="30" t="s">
        <v>21</v>
      </c>
      <c r="B19" s="122" t="s">
        <v>12</v>
      </c>
      <c r="C19" s="122"/>
      <c r="D19" s="31"/>
      <c r="E19" s="32"/>
      <c r="F19" s="33"/>
      <c r="G19" s="168">
        <f t="shared" si="0"/>
        <v>0</v>
      </c>
      <c r="H19" s="168">
        <f t="shared" si="1"/>
        <v>0</v>
      </c>
      <c r="I19" s="34"/>
      <c r="J19" s="29"/>
    </row>
    <row r="20" spans="1:10" x14ac:dyDescent="0.2">
      <c r="A20" s="30" t="s">
        <v>22</v>
      </c>
      <c r="B20" s="122" t="s">
        <v>12</v>
      </c>
      <c r="C20" s="122"/>
      <c r="D20" s="31"/>
      <c r="E20" s="32"/>
      <c r="F20" s="33"/>
      <c r="G20" s="168">
        <f t="shared" si="0"/>
        <v>0</v>
      </c>
      <c r="H20" s="168">
        <f t="shared" si="1"/>
        <v>0</v>
      </c>
      <c r="I20" s="34"/>
      <c r="J20" s="29"/>
    </row>
    <row r="21" spans="1:10" x14ac:dyDescent="0.2">
      <c r="A21" s="27">
        <v>5</v>
      </c>
      <c r="B21" s="126" t="s">
        <v>6</v>
      </c>
      <c r="C21" s="126"/>
      <c r="D21" s="126"/>
      <c r="E21" s="126"/>
      <c r="F21" s="126"/>
      <c r="G21" s="163">
        <f>G22+G33+G49+G65+G116</f>
        <v>0</v>
      </c>
      <c r="H21" s="163">
        <f>H22+H33+H49+H65+H116</f>
        <v>0</v>
      </c>
      <c r="I21" s="28"/>
      <c r="J21" s="29"/>
    </row>
    <row r="22" spans="1:10" x14ac:dyDescent="0.2">
      <c r="A22" s="35" t="s">
        <v>7</v>
      </c>
      <c r="B22" s="127" t="s">
        <v>97</v>
      </c>
      <c r="C22" s="128"/>
      <c r="D22" s="128"/>
      <c r="E22" s="128"/>
      <c r="F22" s="129"/>
      <c r="G22" s="161">
        <f>SUM(G23:G32)</f>
        <v>0</v>
      </c>
      <c r="H22" s="161">
        <f>SUM(H23:H32)</f>
        <v>0</v>
      </c>
      <c r="I22" s="36"/>
      <c r="J22" s="37"/>
    </row>
    <row r="23" spans="1:10" x14ac:dyDescent="0.2">
      <c r="A23" s="30" t="s">
        <v>23</v>
      </c>
      <c r="B23" s="122" t="s">
        <v>54</v>
      </c>
      <c r="C23" s="122"/>
      <c r="D23" s="31"/>
      <c r="E23" s="32"/>
      <c r="F23" s="33"/>
      <c r="G23" s="168">
        <f t="shared" ref="G23:G32" si="2">ROUND(E23*F23,2)</f>
        <v>0</v>
      </c>
      <c r="H23" s="168">
        <f t="shared" si="1"/>
        <v>0</v>
      </c>
      <c r="I23" s="34"/>
      <c r="J23" s="29"/>
    </row>
    <row r="24" spans="1:10" x14ac:dyDescent="0.2">
      <c r="A24" s="30" t="s">
        <v>24</v>
      </c>
      <c r="B24" s="122" t="s">
        <v>54</v>
      </c>
      <c r="C24" s="122"/>
      <c r="D24" s="31"/>
      <c r="E24" s="32"/>
      <c r="F24" s="33"/>
      <c r="G24" s="168">
        <f t="shared" si="2"/>
        <v>0</v>
      </c>
      <c r="H24" s="168">
        <f t="shared" si="1"/>
        <v>0</v>
      </c>
      <c r="I24" s="34"/>
      <c r="J24" s="29"/>
    </row>
    <row r="25" spans="1:10" x14ac:dyDescent="0.2">
      <c r="A25" s="30" t="s">
        <v>25</v>
      </c>
      <c r="B25" s="122" t="s">
        <v>54</v>
      </c>
      <c r="C25" s="122"/>
      <c r="D25" s="31"/>
      <c r="E25" s="32"/>
      <c r="F25" s="33"/>
      <c r="G25" s="168">
        <f t="shared" si="2"/>
        <v>0</v>
      </c>
      <c r="H25" s="168">
        <f t="shared" si="1"/>
        <v>0</v>
      </c>
      <c r="I25" s="34"/>
      <c r="J25" s="29"/>
    </row>
    <row r="26" spans="1:10" x14ac:dyDescent="0.2">
      <c r="A26" s="30" t="s">
        <v>26</v>
      </c>
      <c r="B26" s="122" t="s">
        <v>54</v>
      </c>
      <c r="C26" s="122"/>
      <c r="D26" s="31"/>
      <c r="E26" s="32"/>
      <c r="F26" s="33"/>
      <c r="G26" s="168">
        <f t="shared" si="2"/>
        <v>0</v>
      </c>
      <c r="H26" s="168">
        <f t="shared" si="1"/>
        <v>0</v>
      </c>
      <c r="I26" s="34"/>
      <c r="J26" s="29"/>
    </row>
    <row r="27" spans="1:10" x14ac:dyDescent="0.2">
      <c r="A27" s="30" t="s">
        <v>27</v>
      </c>
      <c r="B27" s="122" t="s">
        <v>54</v>
      </c>
      <c r="C27" s="122"/>
      <c r="D27" s="31"/>
      <c r="E27" s="32"/>
      <c r="F27" s="33"/>
      <c r="G27" s="168">
        <f t="shared" si="2"/>
        <v>0</v>
      </c>
      <c r="H27" s="168">
        <f t="shared" si="1"/>
        <v>0</v>
      </c>
      <c r="I27" s="34"/>
      <c r="J27" s="29"/>
    </row>
    <row r="28" spans="1:10" x14ac:dyDescent="0.2">
      <c r="A28" s="30" t="s">
        <v>28</v>
      </c>
      <c r="B28" s="122" t="s">
        <v>54</v>
      </c>
      <c r="C28" s="122"/>
      <c r="D28" s="31"/>
      <c r="E28" s="32"/>
      <c r="F28" s="33"/>
      <c r="G28" s="168">
        <f t="shared" si="2"/>
        <v>0</v>
      </c>
      <c r="H28" s="168">
        <f t="shared" si="1"/>
        <v>0</v>
      </c>
      <c r="I28" s="34"/>
      <c r="J28" s="29"/>
    </row>
    <row r="29" spans="1:10" x14ac:dyDescent="0.2">
      <c r="A29" s="30" t="s">
        <v>29</v>
      </c>
      <c r="B29" s="122" t="s">
        <v>54</v>
      </c>
      <c r="C29" s="122"/>
      <c r="D29" s="31"/>
      <c r="E29" s="32"/>
      <c r="F29" s="33"/>
      <c r="G29" s="168">
        <f t="shared" si="2"/>
        <v>0</v>
      </c>
      <c r="H29" s="168">
        <f t="shared" si="1"/>
        <v>0</v>
      </c>
      <c r="I29" s="34"/>
      <c r="J29" s="29"/>
    </row>
    <row r="30" spans="1:10" x14ac:dyDescent="0.2">
      <c r="A30" s="30" t="s">
        <v>30</v>
      </c>
      <c r="B30" s="122" t="s">
        <v>54</v>
      </c>
      <c r="C30" s="122"/>
      <c r="D30" s="31"/>
      <c r="E30" s="32"/>
      <c r="F30" s="33"/>
      <c r="G30" s="168">
        <f t="shared" si="2"/>
        <v>0</v>
      </c>
      <c r="H30" s="168">
        <f t="shared" si="1"/>
        <v>0</v>
      </c>
      <c r="I30" s="34"/>
      <c r="J30" s="29"/>
    </row>
    <row r="31" spans="1:10" x14ac:dyDescent="0.2">
      <c r="A31" s="30" t="s">
        <v>31</v>
      </c>
      <c r="B31" s="122" t="s">
        <v>54</v>
      </c>
      <c r="C31" s="122"/>
      <c r="D31" s="31"/>
      <c r="E31" s="32"/>
      <c r="F31" s="33"/>
      <c r="G31" s="168">
        <f t="shared" si="2"/>
        <v>0</v>
      </c>
      <c r="H31" s="168">
        <f t="shared" si="1"/>
        <v>0</v>
      </c>
      <c r="I31" s="34"/>
      <c r="J31" s="29"/>
    </row>
    <row r="32" spans="1:10" x14ac:dyDescent="0.2">
      <c r="A32" s="30" t="s">
        <v>32</v>
      </c>
      <c r="B32" s="122" t="s">
        <v>54</v>
      </c>
      <c r="C32" s="122"/>
      <c r="D32" s="31"/>
      <c r="E32" s="32"/>
      <c r="F32" s="33"/>
      <c r="G32" s="168">
        <f t="shared" si="2"/>
        <v>0</v>
      </c>
      <c r="H32" s="168">
        <f t="shared" si="1"/>
        <v>0</v>
      </c>
      <c r="I32" s="34"/>
      <c r="J32" s="29"/>
    </row>
    <row r="33" spans="1:10" ht="25.5" customHeight="1" x14ac:dyDescent="0.2">
      <c r="A33" s="35" t="s">
        <v>8</v>
      </c>
      <c r="B33" s="127" t="s">
        <v>140</v>
      </c>
      <c r="C33" s="128"/>
      <c r="D33" s="128"/>
      <c r="E33" s="128"/>
      <c r="F33" s="129"/>
      <c r="G33" s="161">
        <f>SUM(G34:G50)</f>
        <v>0</v>
      </c>
      <c r="H33" s="161">
        <f>SUM(H34:H50)</f>
        <v>0</v>
      </c>
      <c r="I33" s="36"/>
      <c r="J33" s="37"/>
    </row>
    <row r="34" spans="1:10" x14ac:dyDescent="0.2">
      <c r="A34" s="30" t="s">
        <v>33</v>
      </c>
      <c r="B34" s="122" t="s">
        <v>12</v>
      </c>
      <c r="C34" s="122"/>
      <c r="D34" s="31"/>
      <c r="E34" s="32"/>
      <c r="F34" s="33"/>
      <c r="G34" s="168">
        <f t="shared" ref="G34:G48" si="3">ROUND(E34*F34,2)</f>
        <v>0</v>
      </c>
      <c r="H34" s="168">
        <f t="shared" ref="H34:H48" si="4">ROUND(G34*$D$7,2)</f>
        <v>0</v>
      </c>
      <c r="I34" s="34"/>
      <c r="J34" s="29"/>
    </row>
    <row r="35" spans="1:10" x14ac:dyDescent="0.2">
      <c r="A35" s="30" t="s">
        <v>34</v>
      </c>
      <c r="B35" s="122" t="s">
        <v>12</v>
      </c>
      <c r="C35" s="122"/>
      <c r="D35" s="31"/>
      <c r="E35" s="32"/>
      <c r="F35" s="33"/>
      <c r="G35" s="168">
        <f t="shared" si="3"/>
        <v>0</v>
      </c>
      <c r="H35" s="168">
        <f t="shared" si="4"/>
        <v>0</v>
      </c>
      <c r="I35" s="34"/>
      <c r="J35" s="29"/>
    </row>
    <row r="36" spans="1:10" x14ac:dyDescent="0.2">
      <c r="A36" s="30" t="s">
        <v>35</v>
      </c>
      <c r="B36" s="122" t="s">
        <v>12</v>
      </c>
      <c r="C36" s="122"/>
      <c r="D36" s="31"/>
      <c r="E36" s="32"/>
      <c r="F36" s="33"/>
      <c r="G36" s="168">
        <f t="shared" si="3"/>
        <v>0</v>
      </c>
      <c r="H36" s="168">
        <f t="shared" si="4"/>
        <v>0</v>
      </c>
      <c r="I36" s="34"/>
      <c r="J36" s="29"/>
    </row>
    <row r="37" spans="1:10" x14ac:dyDescent="0.2">
      <c r="A37" s="30" t="s">
        <v>36</v>
      </c>
      <c r="B37" s="122" t="s">
        <v>12</v>
      </c>
      <c r="C37" s="122"/>
      <c r="D37" s="31"/>
      <c r="E37" s="32"/>
      <c r="F37" s="33"/>
      <c r="G37" s="168">
        <f t="shared" si="3"/>
        <v>0</v>
      </c>
      <c r="H37" s="168">
        <f t="shared" si="4"/>
        <v>0</v>
      </c>
      <c r="I37" s="34"/>
      <c r="J37" s="29"/>
    </row>
    <row r="38" spans="1:10" x14ac:dyDescent="0.2">
      <c r="A38" s="30" t="s">
        <v>37</v>
      </c>
      <c r="B38" s="122" t="s">
        <v>12</v>
      </c>
      <c r="C38" s="122"/>
      <c r="D38" s="31"/>
      <c r="E38" s="32"/>
      <c r="F38" s="33"/>
      <c r="G38" s="168">
        <f t="shared" si="3"/>
        <v>0</v>
      </c>
      <c r="H38" s="168">
        <f t="shared" si="4"/>
        <v>0</v>
      </c>
      <c r="I38" s="34"/>
      <c r="J38" s="29"/>
    </row>
    <row r="39" spans="1:10" x14ac:dyDescent="0.2">
      <c r="A39" s="30" t="s">
        <v>38</v>
      </c>
      <c r="B39" s="122" t="s">
        <v>12</v>
      </c>
      <c r="C39" s="122"/>
      <c r="D39" s="31"/>
      <c r="E39" s="32"/>
      <c r="F39" s="33"/>
      <c r="G39" s="168">
        <f t="shared" si="3"/>
        <v>0</v>
      </c>
      <c r="H39" s="168">
        <f t="shared" si="4"/>
        <v>0</v>
      </c>
      <c r="I39" s="34"/>
      <c r="J39" s="29"/>
    </row>
    <row r="40" spans="1:10" x14ac:dyDescent="0.2">
      <c r="A40" s="30" t="s">
        <v>39</v>
      </c>
      <c r="B40" s="122" t="s">
        <v>12</v>
      </c>
      <c r="C40" s="122"/>
      <c r="D40" s="31"/>
      <c r="E40" s="32"/>
      <c r="F40" s="33"/>
      <c r="G40" s="168">
        <f t="shared" si="3"/>
        <v>0</v>
      </c>
      <c r="H40" s="168">
        <f t="shared" si="4"/>
        <v>0</v>
      </c>
      <c r="I40" s="34"/>
      <c r="J40" s="29"/>
    </row>
    <row r="41" spans="1:10" x14ac:dyDescent="0.2">
      <c r="A41" s="30" t="s">
        <v>40</v>
      </c>
      <c r="B41" s="122" t="s">
        <v>12</v>
      </c>
      <c r="C41" s="122"/>
      <c r="D41" s="31"/>
      <c r="E41" s="32"/>
      <c r="F41" s="33"/>
      <c r="G41" s="168">
        <f t="shared" si="3"/>
        <v>0</v>
      </c>
      <c r="H41" s="168">
        <f t="shared" si="4"/>
        <v>0</v>
      </c>
      <c r="I41" s="34"/>
      <c r="J41" s="29"/>
    </row>
    <row r="42" spans="1:10" x14ac:dyDescent="0.2">
      <c r="A42" s="30" t="s">
        <v>41</v>
      </c>
      <c r="B42" s="122" t="s">
        <v>12</v>
      </c>
      <c r="C42" s="122"/>
      <c r="D42" s="31"/>
      <c r="E42" s="32"/>
      <c r="F42" s="33"/>
      <c r="G42" s="168">
        <f t="shared" si="3"/>
        <v>0</v>
      </c>
      <c r="H42" s="168">
        <f t="shared" si="4"/>
        <v>0</v>
      </c>
      <c r="I42" s="34"/>
      <c r="J42" s="29"/>
    </row>
    <row r="43" spans="1:10" x14ac:dyDescent="0.2">
      <c r="A43" s="30" t="s">
        <v>42</v>
      </c>
      <c r="B43" s="122" t="s">
        <v>12</v>
      </c>
      <c r="C43" s="122"/>
      <c r="D43" s="31"/>
      <c r="E43" s="32"/>
      <c r="F43" s="33"/>
      <c r="G43" s="168">
        <f t="shared" si="3"/>
        <v>0</v>
      </c>
      <c r="H43" s="168">
        <f t="shared" si="4"/>
        <v>0</v>
      </c>
      <c r="I43" s="34"/>
      <c r="J43" s="29"/>
    </row>
    <row r="44" spans="1:10" x14ac:dyDescent="0.2">
      <c r="A44" s="30" t="s">
        <v>147</v>
      </c>
      <c r="B44" s="122" t="s">
        <v>12</v>
      </c>
      <c r="C44" s="122"/>
      <c r="D44" s="31"/>
      <c r="E44" s="32"/>
      <c r="F44" s="33"/>
      <c r="G44" s="168">
        <f t="shared" si="3"/>
        <v>0</v>
      </c>
      <c r="H44" s="168">
        <f t="shared" si="4"/>
        <v>0</v>
      </c>
      <c r="I44" s="34"/>
      <c r="J44" s="29"/>
    </row>
    <row r="45" spans="1:10" x14ac:dyDescent="0.2">
      <c r="A45" s="30" t="s">
        <v>148</v>
      </c>
      <c r="B45" s="122" t="s">
        <v>12</v>
      </c>
      <c r="C45" s="122"/>
      <c r="D45" s="31"/>
      <c r="E45" s="32"/>
      <c r="F45" s="33"/>
      <c r="G45" s="168">
        <f t="shared" si="3"/>
        <v>0</v>
      </c>
      <c r="H45" s="168">
        <f t="shared" si="4"/>
        <v>0</v>
      </c>
      <c r="I45" s="34"/>
      <c r="J45" s="29"/>
    </row>
    <row r="46" spans="1:10" x14ac:dyDescent="0.2">
      <c r="A46" s="30" t="s">
        <v>149</v>
      </c>
      <c r="B46" s="122" t="s">
        <v>12</v>
      </c>
      <c r="C46" s="122"/>
      <c r="D46" s="31"/>
      <c r="E46" s="32"/>
      <c r="F46" s="33"/>
      <c r="G46" s="168">
        <f t="shared" si="3"/>
        <v>0</v>
      </c>
      <c r="H46" s="168">
        <f t="shared" si="4"/>
        <v>0</v>
      </c>
      <c r="I46" s="34"/>
      <c r="J46" s="29"/>
    </row>
    <row r="47" spans="1:10" x14ac:dyDescent="0.2">
      <c r="A47" s="30" t="s">
        <v>150</v>
      </c>
      <c r="B47" s="122" t="s">
        <v>12</v>
      </c>
      <c r="C47" s="122"/>
      <c r="D47" s="31"/>
      <c r="E47" s="32"/>
      <c r="F47" s="33"/>
      <c r="G47" s="168">
        <f t="shared" si="3"/>
        <v>0</v>
      </c>
      <c r="H47" s="168">
        <f t="shared" si="4"/>
        <v>0</v>
      </c>
      <c r="I47" s="34"/>
      <c r="J47" s="29"/>
    </row>
    <row r="48" spans="1:10" x14ac:dyDescent="0.2">
      <c r="A48" s="30" t="s">
        <v>151</v>
      </c>
      <c r="B48" s="122" t="s">
        <v>12</v>
      </c>
      <c r="C48" s="122"/>
      <c r="D48" s="31"/>
      <c r="E48" s="32"/>
      <c r="F48" s="33"/>
      <c r="G48" s="168">
        <f t="shared" si="3"/>
        <v>0</v>
      </c>
      <c r="H48" s="168">
        <f t="shared" si="4"/>
        <v>0</v>
      </c>
      <c r="I48" s="34"/>
      <c r="J48" s="29"/>
    </row>
    <row r="49" spans="1:19" ht="51.75" customHeight="1" x14ac:dyDescent="0.2">
      <c r="A49" s="35" t="s">
        <v>9</v>
      </c>
      <c r="B49" s="127" t="s">
        <v>98</v>
      </c>
      <c r="C49" s="128"/>
      <c r="D49" s="128"/>
      <c r="E49" s="128"/>
      <c r="F49" s="129"/>
      <c r="G49" s="161">
        <f>SUM(G50:G64)</f>
        <v>0</v>
      </c>
      <c r="H49" s="161">
        <f>SUM(H50:H64)</f>
        <v>0</v>
      </c>
      <c r="I49" s="36"/>
      <c r="J49" s="29"/>
      <c r="K49" s="38" t="s">
        <v>100</v>
      </c>
      <c r="L49" s="38" t="s">
        <v>101</v>
      </c>
      <c r="M49" s="38" t="s">
        <v>102</v>
      </c>
      <c r="N49" s="38" t="s">
        <v>103</v>
      </c>
      <c r="O49" s="38" t="s">
        <v>104</v>
      </c>
      <c r="P49" s="38" t="s">
        <v>105</v>
      </c>
      <c r="Q49" s="38" t="s">
        <v>106</v>
      </c>
      <c r="R49" s="38" t="s">
        <v>107</v>
      </c>
    </row>
    <row r="50" spans="1:19" ht="12.75" customHeight="1" x14ac:dyDescent="0.2">
      <c r="A50" s="30" t="s">
        <v>44</v>
      </c>
      <c r="B50" s="122" t="s">
        <v>99</v>
      </c>
      <c r="C50" s="122"/>
      <c r="D50" s="31"/>
      <c r="E50" s="173">
        <v>1</v>
      </c>
      <c r="F50" s="168">
        <f>R50</f>
        <v>0</v>
      </c>
      <c r="G50" s="168">
        <f t="shared" ref="G50:G64" si="5">ROUND(E50*F50,2)</f>
        <v>0</v>
      </c>
      <c r="H50" s="168">
        <f t="shared" si="1"/>
        <v>0</v>
      </c>
      <c r="I50" s="34"/>
      <c r="J50" s="29"/>
      <c r="K50" s="39"/>
      <c r="L50" s="40"/>
      <c r="M50" s="40"/>
      <c r="N50" s="40"/>
      <c r="O50" s="174" t="str">
        <f>IFERROR(ROUND((L50-N50)/M50,2),"0")</f>
        <v>0</v>
      </c>
      <c r="P50" s="40"/>
      <c r="Q50" s="41"/>
      <c r="R50" s="174">
        <f>O50*P50*Q50</f>
        <v>0</v>
      </c>
      <c r="S50" s="175" t="str">
        <f ca="1">IF(K50=0," ",IF(K50+(M50*30.5)&lt;TODAY(),"DĖMESIO! Patikrinkite, ar nurodytas turtas dar nėra nudėvėtas, amortizuotas"," "))</f>
        <v xml:space="preserve"> </v>
      </c>
    </row>
    <row r="51" spans="1:19" ht="12.75" customHeight="1" x14ac:dyDescent="0.2">
      <c r="A51" s="30" t="s">
        <v>45</v>
      </c>
      <c r="B51" s="122" t="s">
        <v>99</v>
      </c>
      <c r="C51" s="122"/>
      <c r="D51" s="31"/>
      <c r="E51" s="173">
        <v>1</v>
      </c>
      <c r="F51" s="168">
        <f t="shared" ref="F51:F64" si="6">R51</f>
        <v>0</v>
      </c>
      <c r="G51" s="168">
        <f t="shared" si="5"/>
        <v>0</v>
      </c>
      <c r="H51" s="168">
        <f t="shared" si="1"/>
        <v>0</v>
      </c>
      <c r="I51" s="34"/>
      <c r="J51" s="29"/>
      <c r="K51" s="39"/>
      <c r="L51" s="40"/>
      <c r="M51" s="40"/>
      <c r="N51" s="40"/>
      <c r="O51" s="174" t="str">
        <f t="shared" ref="O51:O64" si="7">IFERROR(ROUND((L51-N51)/M51,2),"0")</f>
        <v>0</v>
      </c>
      <c r="P51" s="40"/>
      <c r="Q51" s="41"/>
      <c r="R51" s="174">
        <f t="shared" ref="R51:R64" si="8">O51*P51*Q51</f>
        <v>0</v>
      </c>
      <c r="S51" s="175" t="str">
        <f t="shared" ref="S51:S64" ca="1" si="9">IF(K51=0," ",IF(K51+(M51*30.5)&lt;TODAY(),"DĖMESIO! Patikrinkite, ar nurodytas turtas dar nėra nudėvėtas, amortizuotas"," "))</f>
        <v xml:space="preserve"> </v>
      </c>
    </row>
    <row r="52" spans="1:19" ht="12.75" customHeight="1" x14ac:dyDescent="0.2">
      <c r="A52" s="30" t="s">
        <v>46</v>
      </c>
      <c r="B52" s="122" t="s">
        <v>99</v>
      </c>
      <c r="C52" s="122"/>
      <c r="D52" s="31"/>
      <c r="E52" s="173">
        <v>1</v>
      </c>
      <c r="F52" s="168">
        <f t="shared" si="6"/>
        <v>0</v>
      </c>
      <c r="G52" s="168">
        <f t="shared" si="5"/>
        <v>0</v>
      </c>
      <c r="H52" s="168">
        <f t="shared" si="1"/>
        <v>0</v>
      </c>
      <c r="I52" s="34"/>
      <c r="J52" s="29"/>
      <c r="K52" s="39"/>
      <c r="L52" s="40"/>
      <c r="M52" s="40"/>
      <c r="N52" s="40"/>
      <c r="O52" s="174" t="str">
        <f t="shared" si="7"/>
        <v>0</v>
      </c>
      <c r="P52" s="40"/>
      <c r="Q52" s="41"/>
      <c r="R52" s="174">
        <f t="shared" si="8"/>
        <v>0</v>
      </c>
      <c r="S52" s="175" t="str">
        <f t="shared" ca="1" si="9"/>
        <v xml:space="preserve"> </v>
      </c>
    </row>
    <row r="53" spans="1:19" ht="12.75" customHeight="1" x14ac:dyDescent="0.2">
      <c r="A53" s="30" t="s">
        <v>47</v>
      </c>
      <c r="B53" s="122" t="s">
        <v>99</v>
      </c>
      <c r="C53" s="122"/>
      <c r="D53" s="31"/>
      <c r="E53" s="173">
        <v>1</v>
      </c>
      <c r="F53" s="168">
        <f t="shared" si="6"/>
        <v>0</v>
      </c>
      <c r="G53" s="168">
        <f t="shared" si="5"/>
        <v>0</v>
      </c>
      <c r="H53" s="168">
        <f t="shared" si="1"/>
        <v>0</v>
      </c>
      <c r="I53" s="34"/>
      <c r="J53" s="29"/>
      <c r="K53" s="39"/>
      <c r="L53" s="40"/>
      <c r="M53" s="40"/>
      <c r="N53" s="40"/>
      <c r="O53" s="174" t="str">
        <f t="shared" si="7"/>
        <v>0</v>
      </c>
      <c r="P53" s="40"/>
      <c r="Q53" s="41"/>
      <c r="R53" s="174">
        <f t="shared" si="8"/>
        <v>0</v>
      </c>
      <c r="S53" s="175" t="str">
        <f t="shared" ca="1" si="9"/>
        <v xml:space="preserve"> </v>
      </c>
    </row>
    <row r="54" spans="1:19" ht="12.75" customHeight="1" x14ac:dyDescent="0.2">
      <c r="A54" s="30" t="s">
        <v>48</v>
      </c>
      <c r="B54" s="122" t="s">
        <v>99</v>
      </c>
      <c r="C54" s="122"/>
      <c r="D54" s="31"/>
      <c r="E54" s="173">
        <v>1</v>
      </c>
      <c r="F54" s="168">
        <f t="shared" si="6"/>
        <v>0</v>
      </c>
      <c r="G54" s="168">
        <f t="shared" si="5"/>
        <v>0</v>
      </c>
      <c r="H54" s="168">
        <f t="shared" si="1"/>
        <v>0</v>
      </c>
      <c r="I54" s="34"/>
      <c r="J54" s="29"/>
      <c r="K54" s="39"/>
      <c r="L54" s="40"/>
      <c r="M54" s="40"/>
      <c r="N54" s="40"/>
      <c r="O54" s="174" t="str">
        <f t="shared" si="7"/>
        <v>0</v>
      </c>
      <c r="P54" s="40"/>
      <c r="Q54" s="41"/>
      <c r="R54" s="174">
        <f t="shared" si="8"/>
        <v>0</v>
      </c>
      <c r="S54" s="175" t="str">
        <f t="shared" ca="1" si="9"/>
        <v xml:space="preserve"> </v>
      </c>
    </row>
    <row r="55" spans="1:19" ht="12.75" customHeight="1" x14ac:dyDescent="0.2">
      <c r="A55" s="30" t="s">
        <v>49</v>
      </c>
      <c r="B55" s="122" t="s">
        <v>99</v>
      </c>
      <c r="C55" s="122"/>
      <c r="D55" s="31"/>
      <c r="E55" s="173">
        <v>1</v>
      </c>
      <c r="F55" s="168">
        <f t="shared" si="6"/>
        <v>0</v>
      </c>
      <c r="G55" s="168">
        <f t="shared" si="5"/>
        <v>0</v>
      </c>
      <c r="H55" s="168">
        <f t="shared" si="1"/>
        <v>0</v>
      </c>
      <c r="I55" s="34"/>
      <c r="J55" s="29"/>
      <c r="K55" s="39"/>
      <c r="L55" s="40"/>
      <c r="M55" s="40"/>
      <c r="N55" s="40"/>
      <c r="O55" s="174" t="str">
        <f t="shared" si="7"/>
        <v>0</v>
      </c>
      <c r="P55" s="40"/>
      <c r="Q55" s="41"/>
      <c r="R55" s="174">
        <f t="shared" si="8"/>
        <v>0</v>
      </c>
      <c r="S55" s="175" t="str">
        <f t="shared" ca="1" si="9"/>
        <v xml:space="preserve"> </v>
      </c>
    </row>
    <row r="56" spans="1:19" ht="12.75" customHeight="1" x14ac:dyDescent="0.2">
      <c r="A56" s="30" t="s">
        <v>50</v>
      </c>
      <c r="B56" s="122" t="s">
        <v>99</v>
      </c>
      <c r="C56" s="122"/>
      <c r="D56" s="31"/>
      <c r="E56" s="173">
        <v>1</v>
      </c>
      <c r="F56" s="168">
        <f t="shared" si="6"/>
        <v>0</v>
      </c>
      <c r="G56" s="168">
        <f t="shared" si="5"/>
        <v>0</v>
      </c>
      <c r="H56" s="168">
        <f t="shared" si="1"/>
        <v>0</v>
      </c>
      <c r="I56" s="34"/>
      <c r="J56" s="29"/>
      <c r="K56" s="39"/>
      <c r="L56" s="40"/>
      <c r="M56" s="40"/>
      <c r="N56" s="40"/>
      <c r="O56" s="174" t="str">
        <f t="shared" si="7"/>
        <v>0</v>
      </c>
      <c r="P56" s="40"/>
      <c r="Q56" s="41"/>
      <c r="R56" s="174">
        <f t="shared" si="8"/>
        <v>0</v>
      </c>
      <c r="S56" s="175" t="str">
        <f t="shared" ca="1" si="9"/>
        <v xml:space="preserve"> </v>
      </c>
    </row>
    <row r="57" spans="1:19" ht="12.75" customHeight="1" x14ac:dyDescent="0.2">
      <c r="A57" s="30" t="s">
        <v>51</v>
      </c>
      <c r="B57" s="122" t="s">
        <v>99</v>
      </c>
      <c r="C57" s="122"/>
      <c r="D57" s="31"/>
      <c r="E57" s="173">
        <v>1</v>
      </c>
      <c r="F57" s="168">
        <f t="shared" si="6"/>
        <v>0</v>
      </c>
      <c r="G57" s="168">
        <f t="shared" si="5"/>
        <v>0</v>
      </c>
      <c r="H57" s="168">
        <f t="shared" si="1"/>
        <v>0</v>
      </c>
      <c r="I57" s="34"/>
      <c r="J57" s="29"/>
      <c r="K57" s="39"/>
      <c r="L57" s="40"/>
      <c r="M57" s="40"/>
      <c r="N57" s="40"/>
      <c r="O57" s="174" t="str">
        <f t="shared" si="7"/>
        <v>0</v>
      </c>
      <c r="P57" s="40"/>
      <c r="Q57" s="41"/>
      <c r="R57" s="174">
        <f t="shared" si="8"/>
        <v>0</v>
      </c>
      <c r="S57" s="175" t="str">
        <f t="shared" ca="1" si="9"/>
        <v xml:space="preserve"> </v>
      </c>
    </row>
    <row r="58" spans="1:19" ht="12.75" customHeight="1" x14ac:dyDescent="0.2">
      <c r="A58" s="30" t="s">
        <v>52</v>
      </c>
      <c r="B58" s="122" t="s">
        <v>99</v>
      </c>
      <c r="C58" s="122"/>
      <c r="D58" s="31"/>
      <c r="E58" s="173">
        <v>1</v>
      </c>
      <c r="F58" s="168">
        <f t="shared" si="6"/>
        <v>0</v>
      </c>
      <c r="G58" s="168">
        <f t="shared" si="5"/>
        <v>0</v>
      </c>
      <c r="H58" s="168">
        <f t="shared" si="1"/>
        <v>0</v>
      </c>
      <c r="I58" s="34"/>
      <c r="J58" s="29"/>
      <c r="K58" s="39"/>
      <c r="L58" s="40"/>
      <c r="M58" s="40"/>
      <c r="N58" s="40"/>
      <c r="O58" s="174" t="str">
        <f t="shared" si="7"/>
        <v>0</v>
      </c>
      <c r="P58" s="40"/>
      <c r="Q58" s="41"/>
      <c r="R58" s="174">
        <f t="shared" si="8"/>
        <v>0</v>
      </c>
      <c r="S58" s="175" t="str">
        <f t="shared" ca="1" si="9"/>
        <v xml:space="preserve"> </v>
      </c>
    </row>
    <row r="59" spans="1:19" ht="12.75" customHeight="1" x14ac:dyDescent="0.2">
      <c r="A59" s="30" t="s">
        <v>53</v>
      </c>
      <c r="B59" s="122" t="s">
        <v>99</v>
      </c>
      <c r="C59" s="122"/>
      <c r="D59" s="31"/>
      <c r="E59" s="173">
        <v>1</v>
      </c>
      <c r="F59" s="168">
        <f t="shared" si="6"/>
        <v>0</v>
      </c>
      <c r="G59" s="168">
        <f t="shared" si="5"/>
        <v>0</v>
      </c>
      <c r="H59" s="168">
        <f t="shared" si="1"/>
        <v>0</v>
      </c>
      <c r="I59" s="34"/>
      <c r="J59" s="29"/>
      <c r="K59" s="39"/>
      <c r="L59" s="40"/>
      <c r="M59" s="40"/>
      <c r="N59" s="40"/>
      <c r="O59" s="174" t="str">
        <f t="shared" si="7"/>
        <v>0</v>
      </c>
      <c r="P59" s="40"/>
      <c r="Q59" s="41"/>
      <c r="R59" s="174">
        <f t="shared" si="8"/>
        <v>0</v>
      </c>
      <c r="S59" s="175" t="str">
        <f t="shared" ca="1" si="9"/>
        <v xml:space="preserve"> </v>
      </c>
    </row>
    <row r="60" spans="1:19" ht="12.75" customHeight="1" x14ac:dyDescent="0.2">
      <c r="A60" s="30" t="s">
        <v>90</v>
      </c>
      <c r="B60" s="122" t="s">
        <v>99</v>
      </c>
      <c r="C60" s="122"/>
      <c r="D60" s="31"/>
      <c r="E60" s="173">
        <v>1</v>
      </c>
      <c r="F60" s="168">
        <f t="shared" si="6"/>
        <v>0</v>
      </c>
      <c r="G60" s="168">
        <f t="shared" si="5"/>
        <v>0</v>
      </c>
      <c r="H60" s="168">
        <f t="shared" si="1"/>
        <v>0</v>
      </c>
      <c r="I60" s="34"/>
      <c r="J60" s="29"/>
      <c r="K60" s="39"/>
      <c r="L60" s="40"/>
      <c r="M60" s="40"/>
      <c r="N60" s="40"/>
      <c r="O60" s="174" t="str">
        <f t="shared" si="7"/>
        <v>0</v>
      </c>
      <c r="P60" s="40"/>
      <c r="Q60" s="41"/>
      <c r="R60" s="174">
        <f t="shared" si="8"/>
        <v>0</v>
      </c>
      <c r="S60" s="175" t="str">
        <f t="shared" ca="1" si="9"/>
        <v xml:space="preserve"> </v>
      </c>
    </row>
    <row r="61" spans="1:19" ht="12.75" customHeight="1" x14ac:dyDescent="0.2">
      <c r="A61" s="30" t="s">
        <v>91</v>
      </c>
      <c r="B61" s="122" t="s">
        <v>99</v>
      </c>
      <c r="C61" s="122"/>
      <c r="D61" s="31"/>
      <c r="E61" s="173">
        <v>1</v>
      </c>
      <c r="F61" s="168">
        <f t="shared" si="6"/>
        <v>0</v>
      </c>
      <c r="G61" s="168">
        <f t="shared" si="5"/>
        <v>0</v>
      </c>
      <c r="H61" s="168">
        <f t="shared" si="1"/>
        <v>0</v>
      </c>
      <c r="I61" s="34"/>
      <c r="J61" s="29"/>
      <c r="K61" s="39"/>
      <c r="L61" s="40"/>
      <c r="M61" s="40"/>
      <c r="N61" s="40"/>
      <c r="O61" s="174" t="str">
        <f t="shared" si="7"/>
        <v>0</v>
      </c>
      <c r="P61" s="40"/>
      <c r="Q61" s="41"/>
      <c r="R61" s="174">
        <f t="shared" si="8"/>
        <v>0</v>
      </c>
      <c r="S61" s="175" t="str">
        <f t="shared" ca="1" si="9"/>
        <v xml:space="preserve"> </v>
      </c>
    </row>
    <row r="62" spans="1:19" ht="12.75" customHeight="1" x14ac:dyDescent="0.2">
      <c r="A62" s="30" t="s">
        <v>92</v>
      </c>
      <c r="B62" s="122" t="s">
        <v>99</v>
      </c>
      <c r="C62" s="122"/>
      <c r="D62" s="31"/>
      <c r="E62" s="173">
        <v>1</v>
      </c>
      <c r="F62" s="168">
        <f t="shared" si="6"/>
        <v>0</v>
      </c>
      <c r="G62" s="168">
        <f t="shared" si="5"/>
        <v>0</v>
      </c>
      <c r="H62" s="168">
        <f t="shared" si="1"/>
        <v>0</v>
      </c>
      <c r="I62" s="34"/>
      <c r="J62" s="29"/>
      <c r="K62" s="39"/>
      <c r="L62" s="40"/>
      <c r="M62" s="40"/>
      <c r="N62" s="40"/>
      <c r="O62" s="174" t="str">
        <f t="shared" si="7"/>
        <v>0</v>
      </c>
      <c r="P62" s="40"/>
      <c r="Q62" s="41"/>
      <c r="R62" s="174">
        <f t="shared" si="8"/>
        <v>0</v>
      </c>
      <c r="S62" s="175" t="str">
        <f t="shared" ca="1" si="9"/>
        <v xml:space="preserve"> </v>
      </c>
    </row>
    <row r="63" spans="1:19" ht="12.75" customHeight="1" x14ac:dyDescent="0.2">
      <c r="A63" s="30" t="s">
        <v>93</v>
      </c>
      <c r="B63" s="122" t="s">
        <v>99</v>
      </c>
      <c r="C63" s="122"/>
      <c r="D63" s="31"/>
      <c r="E63" s="173">
        <v>1</v>
      </c>
      <c r="F63" s="168">
        <f t="shared" si="6"/>
        <v>0</v>
      </c>
      <c r="G63" s="168">
        <f t="shared" si="5"/>
        <v>0</v>
      </c>
      <c r="H63" s="168">
        <f t="shared" si="1"/>
        <v>0</v>
      </c>
      <c r="I63" s="34"/>
      <c r="J63" s="29"/>
      <c r="K63" s="39"/>
      <c r="L63" s="40"/>
      <c r="M63" s="40"/>
      <c r="N63" s="40"/>
      <c r="O63" s="174" t="str">
        <f t="shared" si="7"/>
        <v>0</v>
      </c>
      <c r="P63" s="40"/>
      <c r="Q63" s="41"/>
      <c r="R63" s="174">
        <f t="shared" si="8"/>
        <v>0</v>
      </c>
      <c r="S63" s="175" t="str">
        <f t="shared" ca="1" si="9"/>
        <v xml:space="preserve"> </v>
      </c>
    </row>
    <row r="64" spans="1:19" ht="12.75" customHeight="1" x14ac:dyDescent="0.2">
      <c r="A64" s="30" t="s">
        <v>94</v>
      </c>
      <c r="B64" s="122" t="s">
        <v>99</v>
      </c>
      <c r="C64" s="122"/>
      <c r="D64" s="31"/>
      <c r="E64" s="173">
        <v>1</v>
      </c>
      <c r="F64" s="168">
        <f t="shared" si="6"/>
        <v>0</v>
      </c>
      <c r="G64" s="168">
        <f t="shared" si="5"/>
        <v>0</v>
      </c>
      <c r="H64" s="168">
        <f t="shared" si="1"/>
        <v>0</v>
      </c>
      <c r="I64" s="34"/>
      <c r="J64" s="29"/>
      <c r="K64" s="39"/>
      <c r="L64" s="40"/>
      <c r="M64" s="40"/>
      <c r="N64" s="40"/>
      <c r="O64" s="174" t="str">
        <f t="shared" si="7"/>
        <v>0</v>
      </c>
      <c r="P64" s="40"/>
      <c r="Q64" s="41"/>
      <c r="R64" s="174">
        <f t="shared" si="8"/>
        <v>0</v>
      </c>
      <c r="S64" s="175" t="str">
        <f t="shared" ca="1" si="9"/>
        <v xml:space="preserve"> </v>
      </c>
    </row>
    <row r="65" spans="1:11" ht="39" customHeight="1" x14ac:dyDescent="0.2">
      <c r="A65" s="35" t="s">
        <v>10</v>
      </c>
      <c r="B65" s="123" t="s">
        <v>77</v>
      </c>
      <c r="C65" s="124"/>
      <c r="D65" s="124"/>
      <c r="E65" s="124"/>
      <c r="F65" s="125"/>
      <c r="G65" s="161">
        <f>SUM(G66:G115)</f>
        <v>0</v>
      </c>
      <c r="H65" s="161">
        <f>SUM(H66:H115)</f>
        <v>0</v>
      </c>
      <c r="I65" s="42"/>
      <c r="J65" s="29"/>
      <c r="K65" s="38" t="s">
        <v>142</v>
      </c>
    </row>
    <row r="66" spans="1:11" x14ac:dyDescent="0.2">
      <c r="A66" s="113" t="s">
        <v>55</v>
      </c>
      <c r="B66" s="116" t="s">
        <v>95</v>
      </c>
      <c r="C66" s="34" t="s">
        <v>96</v>
      </c>
      <c r="D66" s="176" t="s">
        <v>5</v>
      </c>
      <c r="E66" s="119"/>
      <c r="F66" s="169" t="str">
        <f>IFERROR(ROUND(AVERAGE(K66:K70),2),"0")</f>
        <v>0</v>
      </c>
      <c r="G66" s="169">
        <f>ROUND(E66*F66,2)</f>
        <v>0</v>
      </c>
      <c r="H66" s="169">
        <f>ROUND(G66*$D$7,2)</f>
        <v>0</v>
      </c>
      <c r="I66" s="110"/>
      <c r="J66" s="43"/>
      <c r="K66" s="40"/>
    </row>
    <row r="67" spans="1:11" x14ac:dyDescent="0.2">
      <c r="A67" s="114"/>
      <c r="B67" s="117"/>
      <c r="C67" s="34" t="s">
        <v>96</v>
      </c>
      <c r="D67" s="177"/>
      <c r="E67" s="120"/>
      <c r="F67" s="170"/>
      <c r="G67" s="170"/>
      <c r="H67" s="170"/>
      <c r="I67" s="111"/>
      <c r="J67" s="43"/>
      <c r="K67" s="40"/>
    </row>
    <row r="68" spans="1:11" x14ac:dyDescent="0.2">
      <c r="A68" s="114"/>
      <c r="B68" s="117"/>
      <c r="C68" s="34" t="s">
        <v>96</v>
      </c>
      <c r="D68" s="177"/>
      <c r="E68" s="120"/>
      <c r="F68" s="170"/>
      <c r="G68" s="170"/>
      <c r="H68" s="170"/>
      <c r="I68" s="111"/>
      <c r="J68" s="43"/>
      <c r="K68" s="40"/>
    </row>
    <row r="69" spans="1:11" x14ac:dyDescent="0.2">
      <c r="A69" s="114"/>
      <c r="B69" s="117"/>
      <c r="C69" s="34" t="s">
        <v>96</v>
      </c>
      <c r="D69" s="177"/>
      <c r="E69" s="120"/>
      <c r="F69" s="170"/>
      <c r="G69" s="170"/>
      <c r="H69" s="170"/>
      <c r="I69" s="111"/>
      <c r="J69" s="43"/>
      <c r="K69" s="40"/>
    </row>
    <row r="70" spans="1:11" x14ac:dyDescent="0.2">
      <c r="A70" s="115"/>
      <c r="B70" s="118"/>
      <c r="C70" s="34" t="s">
        <v>96</v>
      </c>
      <c r="D70" s="178"/>
      <c r="E70" s="121"/>
      <c r="F70" s="171"/>
      <c r="G70" s="171"/>
      <c r="H70" s="171"/>
      <c r="I70" s="112"/>
      <c r="J70" s="43"/>
      <c r="K70" s="40"/>
    </row>
    <row r="71" spans="1:11" x14ac:dyDescent="0.2">
      <c r="A71" s="113" t="s">
        <v>56</v>
      </c>
      <c r="B71" s="116" t="s">
        <v>95</v>
      </c>
      <c r="C71" s="34" t="s">
        <v>96</v>
      </c>
      <c r="D71" s="176" t="s">
        <v>5</v>
      </c>
      <c r="E71" s="119"/>
      <c r="F71" s="169" t="str">
        <f t="shared" ref="F71" si="10">IFERROR(ROUND(AVERAGE(K71:K75),2),"0")</f>
        <v>0</v>
      </c>
      <c r="G71" s="169">
        <f>ROUND(E71*F71,2)</f>
        <v>0</v>
      </c>
      <c r="H71" s="169">
        <f>ROUND(G71*$D$7,2)</f>
        <v>0</v>
      </c>
      <c r="I71" s="110"/>
      <c r="J71" s="43"/>
      <c r="K71" s="40"/>
    </row>
    <row r="72" spans="1:11" x14ac:dyDescent="0.2">
      <c r="A72" s="114"/>
      <c r="B72" s="117"/>
      <c r="C72" s="34" t="s">
        <v>96</v>
      </c>
      <c r="D72" s="177"/>
      <c r="E72" s="120"/>
      <c r="F72" s="170"/>
      <c r="G72" s="170"/>
      <c r="H72" s="170"/>
      <c r="I72" s="111"/>
      <c r="J72" s="43"/>
      <c r="K72" s="40"/>
    </row>
    <row r="73" spans="1:11" x14ac:dyDescent="0.2">
      <c r="A73" s="114"/>
      <c r="B73" s="117"/>
      <c r="C73" s="34" t="s">
        <v>96</v>
      </c>
      <c r="D73" s="177"/>
      <c r="E73" s="120"/>
      <c r="F73" s="170"/>
      <c r="G73" s="170"/>
      <c r="H73" s="170"/>
      <c r="I73" s="111"/>
      <c r="J73" s="43"/>
      <c r="K73" s="40"/>
    </row>
    <row r="74" spans="1:11" x14ac:dyDescent="0.2">
      <c r="A74" s="114"/>
      <c r="B74" s="117"/>
      <c r="C74" s="34" t="s">
        <v>96</v>
      </c>
      <c r="D74" s="177"/>
      <c r="E74" s="120"/>
      <c r="F74" s="170"/>
      <c r="G74" s="170"/>
      <c r="H74" s="170"/>
      <c r="I74" s="111"/>
      <c r="J74" s="43"/>
      <c r="K74" s="40"/>
    </row>
    <row r="75" spans="1:11" x14ac:dyDescent="0.2">
      <c r="A75" s="115"/>
      <c r="B75" s="118"/>
      <c r="C75" s="34" t="s">
        <v>96</v>
      </c>
      <c r="D75" s="178"/>
      <c r="E75" s="121"/>
      <c r="F75" s="171"/>
      <c r="G75" s="171"/>
      <c r="H75" s="171"/>
      <c r="I75" s="112"/>
      <c r="J75" s="43"/>
      <c r="K75" s="40"/>
    </row>
    <row r="76" spans="1:11" x14ac:dyDescent="0.2">
      <c r="A76" s="113" t="s">
        <v>57</v>
      </c>
      <c r="B76" s="116" t="s">
        <v>95</v>
      </c>
      <c r="C76" s="34" t="s">
        <v>96</v>
      </c>
      <c r="D76" s="176" t="s">
        <v>5</v>
      </c>
      <c r="E76" s="119"/>
      <c r="F76" s="169" t="str">
        <f t="shared" ref="F76" si="11">IFERROR(ROUND(AVERAGE(K76:K80),2),"0")</f>
        <v>0</v>
      </c>
      <c r="G76" s="169">
        <f>ROUND(E76*F76,2)</f>
        <v>0</v>
      </c>
      <c r="H76" s="169">
        <f>ROUND(G76*$D$7,2)</f>
        <v>0</v>
      </c>
      <c r="I76" s="110"/>
      <c r="J76" s="43"/>
      <c r="K76" s="40"/>
    </row>
    <row r="77" spans="1:11" x14ac:dyDescent="0.2">
      <c r="A77" s="114"/>
      <c r="B77" s="117"/>
      <c r="C77" s="34" t="s">
        <v>96</v>
      </c>
      <c r="D77" s="177"/>
      <c r="E77" s="120"/>
      <c r="F77" s="170"/>
      <c r="G77" s="170"/>
      <c r="H77" s="170"/>
      <c r="I77" s="111"/>
      <c r="J77" s="43"/>
      <c r="K77" s="40"/>
    </row>
    <row r="78" spans="1:11" x14ac:dyDescent="0.2">
      <c r="A78" s="114"/>
      <c r="B78" s="117"/>
      <c r="C78" s="34" t="s">
        <v>96</v>
      </c>
      <c r="D78" s="177"/>
      <c r="E78" s="120"/>
      <c r="F78" s="170"/>
      <c r="G78" s="170"/>
      <c r="H78" s="170"/>
      <c r="I78" s="111"/>
      <c r="J78" s="43"/>
      <c r="K78" s="40"/>
    </row>
    <row r="79" spans="1:11" x14ac:dyDescent="0.2">
      <c r="A79" s="114"/>
      <c r="B79" s="117"/>
      <c r="C79" s="34" t="s">
        <v>96</v>
      </c>
      <c r="D79" s="177"/>
      <c r="E79" s="120"/>
      <c r="F79" s="170"/>
      <c r="G79" s="170"/>
      <c r="H79" s="170"/>
      <c r="I79" s="111"/>
      <c r="J79" s="43"/>
      <c r="K79" s="40"/>
    </row>
    <row r="80" spans="1:11" x14ac:dyDescent="0.2">
      <c r="A80" s="115"/>
      <c r="B80" s="118"/>
      <c r="C80" s="34" t="s">
        <v>96</v>
      </c>
      <c r="D80" s="178"/>
      <c r="E80" s="121"/>
      <c r="F80" s="171"/>
      <c r="G80" s="171"/>
      <c r="H80" s="171"/>
      <c r="I80" s="112"/>
      <c r="J80" s="43"/>
      <c r="K80" s="40"/>
    </row>
    <row r="81" spans="1:11" x14ac:dyDescent="0.2">
      <c r="A81" s="113" t="s">
        <v>58</v>
      </c>
      <c r="B81" s="116" t="s">
        <v>95</v>
      </c>
      <c r="C81" s="34" t="s">
        <v>96</v>
      </c>
      <c r="D81" s="176" t="s">
        <v>5</v>
      </c>
      <c r="E81" s="119"/>
      <c r="F81" s="169" t="str">
        <f t="shared" ref="F81" si="12">IFERROR(ROUND(AVERAGE(K81:K85),2),"0")</f>
        <v>0</v>
      </c>
      <c r="G81" s="169">
        <f>ROUND(E81*F81,2)</f>
        <v>0</v>
      </c>
      <c r="H81" s="169">
        <f>ROUND(G81*$D$7,2)</f>
        <v>0</v>
      </c>
      <c r="I81" s="110"/>
      <c r="J81" s="43"/>
      <c r="K81" s="40"/>
    </row>
    <row r="82" spans="1:11" x14ac:dyDescent="0.2">
      <c r="A82" s="114"/>
      <c r="B82" s="117"/>
      <c r="C82" s="34" t="s">
        <v>96</v>
      </c>
      <c r="D82" s="177"/>
      <c r="E82" s="120"/>
      <c r="F82" s="170"/>
      <c r="G82" s="170"/>
      <c r="H82" s="170"/>
      <c r="I82" s="111"/>
      <c r="J82" s="43"/>
      <c r="K82" s="40"/>
    </row>
    <row r="83" spans="1:11" x14ac:dyDescent="0.2">
      <c r="A83" s="114"/>
      <c r="B83" s="117"/>
      <c r="C83" s="34" t="s">
        <v>96</v>
      </c>
      <c r="D83" s="177"/>
      <c r="E83" s="120"/>
      <c r="F83" s="170"/>
      <c r="G83" s="170"/>
      <c r="H83" s="170"/>
      <c r="I83" s="111"/>
      <c r="J83" s="43"/>
      <c r="K83" s="40"/>
    </row>
    <row r="84" spans="1:11" x14ac:dyDescent="0.2">
      <c r="A84" s="114"/>
      <c r="B84" s="117"/>
      <c r="C84" s="34" t="s">
        <v>96</v>
      </c>
      <c r="D84" s="177"/>
      <c r="E84" s="120"/>
      <c r="F84" s="170"/>
      <c r="G84" s="170"/>
      <c r="H84" s="170"/>
      <c r="I84" s="111"/>
      <c r="J84" s="43"/>
      <c r="K84" s="40"/>
    </row>
    <row r="85" spans="1:11" x14ac:dyDescent="0.2">
      <c r="A85" s="115"/>
      <c r="B85" s="118"/>
      <c r="C85" s="34" t="s">
        <v>96</v>
      </c>
      <c r="D85" s="178"/>
      <c r="E85" s="121"/>
      <c r="F85" s="171"/>
      <c r="G85" s="171"/>
      <c r="H85" s="171"/>
      <c r="I85" s="112"/>
      <c r="J85" s="43"/>
      <c r="K85" s="40"/>
    </row>
    <row r="86" spans="1:11" x14ac:dyDescent="0.2">
      <c r="A86" s="113" t="s">
        <v>59</v>
      </c>
      <c r="B86" s="116" t="s">
        <v>95</v>
      </c>
      <c r="C86" s="34" t="s">
        <v>96</v>
      </c>
      <c r="D86" s="176" t="s">
        <v>5</v>
      </c>
      <c r="E86" s="119"/>
      <c r="F86" s="169" t="str">
        <f t="shared" ref="F86" si="13">IFERROR(ROUND(AVERAGE(K86:K90),2),"0")</f>
        <v>0</v>
      </c>
      <c r="G86" s="169">
        <f>ROUND(E86*F86,2)</f>
        <v>0</v>
      </c>
      <c r="H86" s="169">
        <f>ROUND(G86*$D$7,2)</f>
        <v>0</v>
      </c>
      <c r="I86" s="110"/>
      <c r="J86" s="43"/>
      <c r="K86" s="40"/>
    </row>
    <row r="87" spans="1:11" x14ac:dyDescent="0.2">
      <c r="A87" s="114"/>
      <c r="B87" s="117"/>
      <c r="C87" s="34" t="s">
        <v>96</v>
      </c>
      <c r="D87" s="177"/>
      <c r="E87" s="120"/>
      <c r="F87" s="170"/>
      <c r="G87" s="170"/>
      <c r="H87" s="170"/>
      <c r="I87" s="111"/>
      <c r="J87" s="43"/>
      <c r="K87" s="40"/>
    </row>
    <row r="88" spans="1:11" x14ac:dyDescent="0.2">
      <c r="A88" s="114"/>
      <c r="B88" s="117"/>
      <c r="C88" s="34" t="s">
        <v>96</v>
      </c>
      <c r="D88" s="177"/>
      <c r="E88" s="120"/>
      <c r="F88" s="170"/>
      <c r="G88" s="170"/>
      <c r="H88" s="170"/>
      <c r="I88" s="111"/>
      <c r="J88" s="43"/>
      <c r="K88" s="40"/>
    </row>
    <row r="89" spans="1:11" x14ac:dyDescent="0.2">
      <c r="A89" s="114"/>
      <c r="B89" s="117"/>
      <c r="C89" s="34" t="s">
        <v>96</v>
      </c>
      <c r="D89" s="177"/>
      <c r="E89" s="120"/>
      <c r="F89" s="170"/>
      <c r="G89" s="170"/>
      <c r="H89" s="170"/>
      <c r="I89" s="111"/>
      <c r="J89" s="43"/>
      <c r="K89" s="40"/>
    </row>
    <row r="90" spans="1:11" x14ac:dyDescent="0.2">
      <c r="A90" s="115"/>
      <c r="B90" s="118"/>
      <c r="C90" s="34" t="s">
        <v>96</v>
      </c>
      <c r="D90" s="178"/>
      <c r="E90" s="121"/>
      <c r="F90" s="171"/>
      <c r="G90" s="171"/>
      <c r="H90" s="171"/>
      <c r="I90" s="112"/>
      <c r="J90" s="43"/>
      <c r="K90" s="40"/>
    </row>
    <row r="91" spans="1:11" x14ac:dyDescent="0.2">
      <c r="A91" s="113" t="s">
        <v>60</v>
      </c>
      <c r="B91" s="116" t="s">
        <v>95</v>
      </c>
      <c r="C91" s="34" t="s">
        <v>96</v>
      </c>
      <c r="D91" s="176" t="s">
        <v>5</v>
      </c>
      <c r="E91" s="119"/>
      <c r="F91" s="169" t="str">
        <f t="shared" ref="F91" si="14">IFERROR(ROUND(AVERAGE(K91:K95),2),"0")</f>
        <v>0</v>
      </c>
      <c r="G91" s="169">
        <f>ROUND(E91*F91,2)</f>
        <v>0</v>
      </c>
      <c r="H91" s="169">
        <f>ROUND(G91*$D$7,2)</f>
        <v>0</v>
      </c>
      <c r="I91" s="110"/>
      <c r="J91" s="43"/>
      <c r="K91" s="40"/>
    </row>
    <row r="92" spans="1:11" x14ac:dyDescent="0.2">
      <c r="A92" s="114"/>
      <c r="B92" s="117"/>
      <c r="C92" s="34" t="s">
        <v>96</v>
      </c>
      <c r="D92" s="177"/>
      <c r="E92" s="120"/>
      <c r="F92" s="170"/>
      <c r="G92" s="170"/>
      <c r="H92" s="170"/>
      <c r="I92" s="111"/>
      <c r="J92" s="43"/>
      <c r="K92" s="40"/>
    </row>
    <row r="93" spans="1:11" x14ac:dyDescent="0.2">
      <c r="A93" s="114"/>
      <c r="B93" s="117"/>
      <c r="C93" s="34" t="s">
        <v>96</v>
      </c>
      <c r="D93" s="177"/>
      <c r="E93" s="120"/>
      <c r="F93" s="170"/>
      <c r="G93" s="170"/>
      <c r="H93" s="170"/>
      <c r="I93" s="111"/>
      <c r="J93" s="43"/>
      <c r="K93" s="40"/>
    </row>
    <row r="94" spans="1:11" x14ac:dyDescent="0.2">
      <c r="A94" s="114"/>
      <c r="B94" s="117"/>
      <c r="C94" s="34" t="s">
        <v>96</v>
      </c>
      <c r="D94" s="177"/>
      <c r="E94" s="120"/>
      <c r="F94" s="170"/>
      <c r="G94" s="170"/>
      <c r="H94" s="170"/>
      <c r="I94" s="111"/>
      <c r="J94" s="43"/>
      <c r="K94" s="40"/>
    </row>
    <row r="95" spans="1:11" x14ac:dyDescent="0.2">
      <c r="A95" s="115"/>
      <c r="B95" s="118"/>
      <c r="C95" s="34" t="s">
        <v>96</v>
      </c>
      <c r="D95" s="178"/>
      <c r="E95" s="121"/>
      <c r="F95" s="171"/>
      <c r="G95" s="171"/>
      <c r="H95" s="171"/>
      <c r="I95" s="112"/>
      <c r="J95" s="43"/>
      <c r="K95" s="40"/>
    </row>
    <row r="96" spans="1:11" x14ac:dyDescent="0.2">
      <c r="A96" s="113" t="s">
        <v>61</v>
      </c>
      <c r="B96" s="116" t="s">
        <v>95</v>
      </c>
      <c r="C96" s="34" t="s">
        <v>96</v>
      </c>
      <c r="D96" s="176" t="s">
        <v>5</v>
      </c>
      <c r="E96" s="119"/>
      <c r="F96" s="169" t="str">
        <f t="shared" ref="F96" si="15">IFERROR(ROUND(AVERAGE(K96:K100),2),"0")</f>
        <v>0</v>
      </c>
      <c r="G96" s="169">
        <f>ROUND(E96*F96,2)</f>
        <v>0</v>
      </c>
      <c r="H96" s="169">
        <f>ROUND(G96*$D$7,2)</f>
        <v>0</v>
      </c>
      <c r="I96" s="110"/>
      <c r="J96" s="43"/>
      <c r="K96" s="40"/>
    </row>
    <row r="97" spans="1:11" x14ac:dyDescent="0.2">
      <c r="A97" s="114"/>
      <c r="B97" s="117"/>
      <c r="C97" s="34" t="s">
        <v>96</v>
      </c>
      <c r="D97" s="177"/>
      <c r="E97" s="120"/>
      <c r="F97" s="170"/>
      <c r="G97" s="170"/>
      <c r="H97" s="170"/>
      <c r="I97" s="111"/>
      <c r="J97" s="43"/>
      <c r="K97" s="40"/>
    </row>
    <row r="98" spans="1:11" x14ac:dyDescent="0.2">
      <c r="A98" s="114"/>
      <c r="B98" s="117"/>
      <c r="C98" s="34" t="s">
        <v>96</v>
      </c>
      <c r="D98" s="177"/>
      <c r="E98" s="120"/>
      <c r="F98" s="170"/>
      <c r="G98" s="170"/>
      <c r="H98" s="170"/>
      <c r="I98" s="111"/>
      <c r="J98" s="43"/>
      <c r="K98" s="40"/>
    </row>
    <row r="99" spans="1:11" x14ac:dyDescent="0.2">
      <c r="A99" s="114"/>
      <c r="B99" s="117"/>
      <c r="C99" s="34" t="s">
        <v>96</v>
      </c>
      <c r="D99" s="177"/>
      <c r="E99" s="120"/>
      <c r="F99" s="170"/>
      <c r="G99" s="170"/>
      <c r="H99" s="170"/>
      <c r="I99" s="111"/>
      <c r="J99" s="43"/>
      <c r="K99" s="40"/>
    </row>
    <row r="100" spans="1:11" x14ac:dyDescent="0.2">
      <c r="A100" s="115"/>
      <c r="B100" s="118"/>
      <c r="C100" s="34" t="s">
        <v>96</v>
      </c>
      <c r="D100" s="178"/>
      <c r="E100" s="121"/>
      <c r="F100" s="171"/>
      <c r="G100" s="171"/>
      <c r="H100" s="171"/>
      <c r="I100" s="112"/>
      <c r="J100" s="43"/>
      <c r="K100" s="40"/>
    </row>
    <row r="101" spans="1:11" x14ac:dyDescent="0.2">
      <c r="A101" s="113" t="s">
        <v>62</v>
      </c>
      <c r="B101" s="116" t="s">
        <v>95</v>
      </c>
      <c r="C101" s="34" t="s">
        <v>96</v>
      </c>
      <c r="D101" s="176" t="s">
        <v>5</v>
      </c>
      <c r="E101" s="119"/>
      <c r="F101" s="169" t="str">
        <f t="shared" ref="F101" si="16">IFERROR(ROUND(AVERAGE(K101:K105),2),"0")</f>
        <v>0</v>
      </c>
      <c r="G101" s="169">
        <f>ROUND(E101*F101,2)</f>
        <v>0</v>
      </c>
      <c r="H101" s="169">
        <f>ROUND(G101*$D$7,2)</f>
        <v>0</v>
      </c>
      <c r="I101" s="110"/>
      <c r="J101" s="43"/>
      <c r="K101" s="40"/>
    </row>
    <row r="102" spans="1:11" x14ac:dyDescent="0.2">
      <c r="A102" s="114"/>
      <c r="B102" s="117"/>
      <c r="C102" s="34" t="s">
        <v>96</v>
      </c>
      <c r="D102" s="177"/>
      <c r="E102" s="120"/>
      <c r="F102" s="170"/>
      <c r="G102" s="170"/>
      <c r="H102" s="170"/>
      <c r="I102" s="111"/>
      <c r="J102" s="43"/>
      <c r="K102" s="40"/>
    </row>
    <row r="103" spans="1:11" x14ac:dyDescent="0.2">
      <c r="A103" s="114"/>
      <c r="B103" s="117"/>
      <c r="C103" s="34" t="s">
        <v>96</v>
      </c>
      <c r="D103" s="177"/>
      <c r="E103" s="120"/>
      <c r="F103" s="170"/>
      <c r="G103" s="170"/>
      <c r="H103" s="170"/>
      <c r="I103" s="111"/>
      <c r="J103" s="43"/>
      <c r="K103" s="40"/>
    </row>
    <row r="104" spans="1:11" x14ac:dyDescent="0.2">
      <c r="A104" s="114"/>
      <c r="B104" s="117"/>
      <c r="C104" s="34" t="s">
        <v>96</v>
      </c>
      <c r="D104" s="177"/>
      <c r="E104" s="120"/>
      <c r="F104" s="170"/>
      <c r="G104" s="170"/>
      <c r="H104" s="170"/>
      <c r="I104" s="111"/>
      <c r="J104" s="43"/>
      <c r="K104" s="40"/>
    </row>
    <row r="105" spans="1:11" x14ac:dyDescent="0.2">
      <c r="A105" s="115"/>
      <c r="B105" s="118"/>
      <c r="C105" s="34" t="s">
        <v>96</v>
      </c>
      <c r="D105" s="178"/>
      <c r="E105" s="121"/>
      <c r="F105" s="171"/>
      <c r="G105" s="171"/>
      <c r="H105" s="171"/>
      <c r="I105" s="112"/>
      <c r="J105" s="43"/>
      <c r="K105" s="40"/>
    </row>
    <row r="106" spans="1:11" x14ac:dyDescent="0.2">
      <c r="A106" s="113" t="s">
        <v>63</v>
      </c>
      <c r="B106" s="116" t="s">
        <v>95</v>
      </c>
      <c r="C106" s="34" t="s">
        <v>96</v>
      </c>
      <c r="D106" s="176" t="s">
        <v>5</v>
      </c>
      <c r="E106" s="119"/>
      <c r="F106" s="169" t="str">
        <f t="shared" ref="F106" si="17">IFERROR(ROUND(AVERAGE(K106:K110),2),"0")</f>
        <v>0</v>
      </c>
      <c r="G106" s="169">
        <f>ROUND(E106*F106,2)</f>
        <v>0</v>
      </c>
      <c r="H106" s="169">
        <f>ROUND(G106*$D$7,2)</f>
        <v>0</v>
      </c>
      <c r="I106" s="110"/>
      <c r="J106" s="43"/>
      <c r="K106" s="40"/>
    </row>
    <row r="107" spans="1:11" x14ac:dyDescent="0.2">
      <c r="A107" s="114"/>
      <c r="B107" s="117"/>
      <c r="C107" s="34" t="s">
        <v>96</v>
      </c>
      <c r="D107" s="177"/>
      <c r="E107" s="120"/>
      <c r="F107" s="170"/>
      <c r="G107" s="170"/>
      <c r="H107" s="170"/>
      <c r="I107" s="111"/>
      <c r="J107" s="43"/>
      <c r="K107" s="40"/>
    </row>
    <row r="108" spans="1:11" x14ac:dyDescent="0.2">
      <c r="A108" s="114"/>
      <c r="B108" s="117"/>
      <c r="C108" s="34" t="s">
        <v>96</v>
      </c>
      <c r="D108" s="177"/>
      <c r="E108" s="120"/>
      <c r="F108" s="170"/>
      <c r="G108" s="170"/>
      <c r="H108" s="170"/>
      <c r="I108" s="111"/>
      <c r="J108" s="43"/>
      <c r="K108" s="40"/>
    </row>
    <row r="109" spans="1:11" x14ac:dyDescent="0.2">
      <c r="A109" s="114"/>
      <c r="B109" s="117"/>
      <c r="C109" s="34" t="s">
        <v>96</v>
      </c>
      <c r="D109" s="177"/>
      <c r="E109" s="120"/>
      <c r="F109" s="170"/>
      <c r="G109" s="170"/>
      <c r="H109" s="170"/>
      <c r="I109" s="111"/>
      <c r="J109" s="43"/>
      <c r="K109" s="40"/>
    </row>
    <row r="110" spans="1:11" x14ac:dyDescent="0.2">
      <c r="A110" s="115"/>
      <c r="B110" s="118"/>
      <c r="C110" s="34" t="s">
        <v>96</v>
      </c>
      <c r="D110" s="178"/>
      <c r="E110" s="121"/>
      <c r="F110" s="171"/>
      <c r="G110" s="171"/>
      <c r="H110" s="171"/>
      <c r="I110" s="112"/>
      <c r="J110" s="43"/>
      <c r="K110" s="40"/>
    </row>
    <row r="111" spans="1:11" x14ac:dyDescent="0.2">
      <c r="A111" s="113" t="s">
        <v>64</v>
      </c>
      <c r="B111" s="116" t="s">
        <v>95</v>
      </c>
      <c r="C111" s="34" t="s">
        <v>96</v>
      </c>
      <c r="D111" s="176" t="s">
        <v>5</v>
      </c>
      <c r="E111" s="119"/>
      <c r="F111" s="169" t="str">
        <f t="shared" ref="F111" si="18">IFERROR(ROUND(AVERAGE(K111:K115),2),"0")</f>
        <v>0</v>
      </c>
      <c r="G111" s="169">
        <f>ROUND(E111*F111,2)</f>
        <v>0</v>
      </c>
      <c r="H111" s="169">
        <f>ROUND(G111*$D$7,2)</f>
        <v>0</v>
      </c>
      <c r="I111" s="110"/>
      <c r="J111" s="43"/>
      <c r="K111" s="40"/>
    </row>
    <row r="112" spans="1:11" x14ac:dyDescent="0.2">
      <c r="A112" s="114"/>
      <c r="B112" s="117"/>
      <c r="C112" s="34" t="s">
        <v>96</v>
      </c>
      <c r="D112" s="177"/>
      <c r="E112" s="120"/>
      <c r="F112" s="170"/>
      <c r="G112" s="170"/>
      <c r="H112" s="170"/>
      <c r="I112" s="111"/>
      <c r="J112" s="43"/>
      <c r="K112" s="40"/>
    </row>
    <row r="113" spans="1:11" x14ac:dyDescent="0.2">
      <c r="A113" s="114"/>
      <c r="B113" s="117"/>
      <c r="C113" s="34" t="s">
        <v>96</v>
      </c>
      <c r="D113" s="177"/>
      <c r="E113" s="120"/>
      <c r="F113" s="170"/>
      <c r="G113" s="170"/>
      <c r="H113" s="170"/>
      <c r="I113" s="111"/>
      <c r="J113" s="43"/>
      <c r="K113" s="40"/>
    </row>
    <row r="114" spans="1:11" x14ac:dyDescent="0.2">
      <c r="A114" s="114"/>
      <c r="B114" s="117"/>
      <c r="C114" s="34" t="s">
        <v>96</v>
      </c>
      <c r="D114" s="177"/>
      <c r="E114" s="120"/>
      <c r="F114" s="170"/>
      <c r="G114" s="170"/>
      <c r="H114" s="170"/>
      <c r="I114" s="111"/>
      <c r="J114" s="43"/>
      <c r="K114" s="40"/>
    </row>
    <row r="115" spans="1:11" x14ac:dyDescent="0.2">
      <c r="A115" s="115"/>
      <c r="B115" s="118"/>
      <c r="C115" s="34" t="s">
        <v>96</v>
      </c>
      <c r="D115" s="178"/>
      <c r="E115" s="121"/>
      <c r="F115" s="171"/>
      <c r="G115" s="171"/>
      <c r="H115" s="171"/>
      <c r="I115" s="112"/>
      <c r="J115" s="43"/>
      <c r="K115" s="40"/>
    </row>
    <row r="116" spans="1:11" ht="12.75" customHeight="1" x14ac:dyDescent="0.2">
      <c r="A116" s="35" t="s">
        <v>65</v>
      </c>
      <c r="B116" s="123" t="s">
        <v>78</v>
      </c>
      <c r="C116" s="124"/>
      <c r="D116" s="124"/>
      <c r="E116" s="124"/>
      <c r="F116" s="125"/>
      <c r="G116" s="161">
        <f>SUM(G117,G124,G131,G138,G145,G152,G159,G166,G173,G180)</f>
        <v>0</v>
      </c>
      <c r="H116" s="161">
        <f>SUM(H117,H124,H131,H138,H145,H152,H159,H166,H173,H180)</f>
        <v>0</v>
      </c>
      <c r="I116" s="42"/>
      <c r="J116" s="29"/>
    </row>
    <row r="117" spans="1:11" ht="12.75" customHeight="1" x14ac:dyDescent="0.2">
      <c r="A117" s="107" t="s">
        <v>66</v>
      </c>
      <c r="B117" s="104" t="s">
        <v>119</v>
      </c>
      <c r="C117" s="179" t="s">
        <v>120</v>
      </c>
      <c r="D117" s="181"/>
      <c r="E117" s="182"/>
      <c r="F117" s="174"/>
      <c r="G117" s="172">
        <f>SUM(G118:G123)</f>
        <v>0</v>
      </c>
      <c r="H117" s="172">
        <f>ROUND(G117*$D$7,2)</f>
        <v>0</v>
      </c>
      <c r="I117" s="104"/>
    </row>
    <row r="118" spans="1:11" x14ac:dyDescent="0.2">
      <c r="A118" s="108"/>
      <c r="B118" s="105"/>
      <c r="C118" s="180" t="s">
        <v>121</v>
      </c>
      <c r="D118" s="44"/>
      <c r="E118" s="45"/>
      <c r="F118" s="40"/>
      <c r="G118" s="174">
        <f t="shared" ref="G118:G123" si="19">ROUND(E118*F118,2)</f>
        <v>0</v>
      </c>
      <c r="H118" s="46"/>
      <c r="I118" s="105"/>
    </row>
    <row r="119" spans="1:11" ht="13.5" customHeight="1" x14ac:dyDescent="0.2">
      <c r="A119" s="108"/>
      <c r="B119" s="105"/>
      <c r="C119" s="180" t="s">
        <v>122</v>
      </c>
      <c r="D119" s="44"/>
      <c r="E119" s="45"/>
      <c r="F119" s="40"/>
      <c r="G119" s="174">
        <f t="shared" si="19"/>
        <v>0</v>
      </c>
      <c r="H119" s="46"/>
      <c r="I119" s="105"/>
    </row>
    <row r="120" spans="1:11" x14ac:dyDescent="0.2">
      <c r="A120" s="108"/>
      <c r="B120" s="105"/>
      <c r="C120" s="180" t="s">
        <v>123</v>
      </c>
      <c r="D120" s="44"/>
      <c r="E120" s="45"/>
      <c r="F120" s="40"/>
      <c r="G120" s="174">
        <f t="shared" si="19"/>
        <v>0</v>
      </c>
      <c r="H120" s="46"/>
      <c r="I120" s="105"/>
    </row>
    <row r="121" spans="1:11" x14ac:dyDescent="0.2">
      <c r="A121" s="108"/>
      <c r="B121" s="105"/>
      <c r="C121" s="180" t="s">
        <v>124</v>
      </c>
      <c r="D121" s="44"/>
      <c r="E121" s="45"/>
      <c r="F121" s="40"/>
      <c r="G121" s="174">
        <f t="shared" si="19"/>
        <v>0</v>
      </c>
      <c r="H121" s="46"/>
      <c r="I121" s="105"/>
    </row>
    <row r="122" spans="1:11" x14ac:dyDescent="0.2">
      <c r="A122" s="108"/>
      <c r="B122" s="105"/>
      <c r="C122" s="46" t="s">
        <v>125</v>
      </c>
      <c r="D122" s="44"/>
      <c r="E122" s="45"/>
      <c r="F122" s="40"/>
      <c r="G122" s="174">
        <f t="shared" si="19"/>
        <v>0</v>
      </c>
      <c r="H122" s="46"/>
      <c r="I122" s="105"/>
    </row>
    <row r="123" spans="1:11" x14ac:dyDescent="0.2">
      <c r="A123" s="109"/>
      <c r="B123" s="106"/>
      <c r="C123" s="46" t="s">
        <v>125</v>
      </c>
      <c r="D123" s="44"/>
      <c r="E123" s="45"/>
      <c r="F123" s="40"/>
      <c r="G123" s="174">
        <f t="shared" si="19"/>
        <v>0</v>
      </c>
      <c r="H123" s="46"/>
      <c r="I123" s="106"/>
    </row>
    <row r="124" spans="1:11" ht="12.75" customHeight="1" x14ac:dyDescent="0.2">
      <c r="A124" s="107" t="s">
        <v>67</v>
      </c>
      <c r="B124" s="104" t="s">
        <v>119</v>
      </c>
      <c r="C124" s="179" t="s">
        <v>120</v>
      </c>
      <c r="D124" s="181"/>
      <c r="E124" s="182"/>
      <c r="F124" s="174"/>
      <c r="G124" s="172">
        <f>SUM(G125:G130)</f>
        <v>0</v>
      </c>
      <c r="H124" s="172">
        <f>ROUND(G124*$D$7,2)</f>
        <v>0</v>
      </c>
      <c r="I124" s="104"/>
    </row>
    <row r="125" spans="1:11" x14ac:dyDescent="0.2">
      <c r="A125" s="108"/>
      <c r="B125" s="105"/>
      <c r="C125" s="180" t="s">
        <v>121</v>
      </c>
      <c r="D125" s="44"/>
      <c r="E125" s="45"/>
      <c r="F125" s="40"/>
      <c r="G125" s="174">
        <f t="shared" ref="G125:G130" si="20">ROUND(E125*F125,2)</f>
        <v>0</v>
      </c>
      <c r="H125" s="46"/>
      <c r="I125" s="105"/>
    </row>
    <row r="126" spans="1:11" x14ac:dyDescent="0.2">
      <c r="A126" s="108"/>
      <c r="B126" s="105"/>
      <c r="C126" s="180" t="s">
        <v>122</v>
      </c>
      <c r="D126" s="44"/>
      <c r="E126" s="45"/>
      <c r="F126" s="40"/>
      <c r="G126" s="174">
        <f t="shared" si="20"/>
        <v>0</v>
      </c>
      <c r="H126" s="46"/>
      <c r="I126" s="105"/>
    </row>
    <row r="127" spans="1:11" x14ac:dyDescent="0.2">
      <c r="A127" s="108"/>
      <c r="B127" s="105"/>
      <c r="C127" s="180" t="s">
        <v>123</v>
      </c>
      <c r="D127" s="44"/>
      <c r="E127" s="45"/>
      <c r="F127" s="40"/>
      <c r="G127" s="174">
        <f t="shared" si="20"/>
        <v>0</v>
      </c>
      <c r="H127" s="46"/>
      <c r="I127" s="105"/>
    </row>
    <row r="128" spans="1:11" x14ac:dyDescent="0.2">
      <c r="A128" s="108"/>
      <c r="B128" s="105"/>
      <c r="C128" s="180" t="s">
        <v>124</v>
      </c>
      <c r="D128" s="44"/>
      <c r="E128" s="45"/>
      <c r="F128" s="40"/>
      <c r="G128" s="174">
        <f t="shared" si="20"/>
        <v>0</v>
      </c>
      <c r="H128" s="46"/>
      <c r="I128" s="105"/>
    </row>
    <row r="129" spans="1:9" x14ac:dyDescent="0.2">
      <c r="A129" s="108"/>
      <c r="B129" s="105"/>
      <c r="C129" s="46" t="s">
        <v>125</v>
      </c>
      <c r="D129" s="44"/>
      <c r="E129" s="45"/>
      <c r="F129" s="40"/>
      <c r="G129" s="174">
        <f t="shared" si="20"/>
        <v>0</v>
      </c>
      <c r="H129" s="46"/>
      <c r="I129" s="105"/>
    </row>
    <row r="130" spans="1:9" x14ac:dyDescent="0.2">
      <c r="A130" s="109"/>
      <c r="B130" s="106"/>
      <c r="C130" s="46" t="s">
        <v>125</v>
      </c>
      <c r="D130" s="44"/>
      <c r="E130" s="45"/>
      <c r="F130" s="40"/>
      <c r="G130" s="174">
        <f t="shared" si="20"/>
        <v>0</v>
      </c>
      <c r="H130" s="46"/>
      <c r="I130" s="106"/>
    </row>
    <row r="131" spans="1:9" ht="12.75" customHeight="1" x14ac:dyDescent="0.2">
      <c r="A131" s="107" t="s">
        <v>68</v>
      </c>
      <c r="B131" s="104" t="s">
        <v>119</v>
      </c>
      <c r="C131" s="179" t="s">
        <v>120</v>
      </c>
      <c r="D131" s="181"/>
      <c r="E131" s="182"/>
      <c r="F131" s="174"/>
      <c r="G131" s="172">
        <f>SUM(G132:G137)</f>
        <v>0</v>
      </c>
      <c r="H131" s="172">
        <f>ROUND(G131*$D$7,2)</f>
        <v>0</v>
      </c>
      <c r="I131" s="104"/>
    </row>
    <row r="132" spans="1:9" x14ac:dyDescent="0.2">
      <c r="A132" s="108"/>
      <c r="B132" s="105"/>
      <c r="C132" s="180" t="s">
        <v>121</v>
      </c>
      <c r="D132" s="44"/>
      <c r="E132" s="45"/>
      <c r="F132" s="40"/>
      <c r="G132" s="174">
        <f t="shared" ref="G132:G137" si="21">ROUND(E132*F132,2)</f>
        <v>0</v>
      </c>
      <c r="H132" s="46"/>
      <c r="I132" s="105"/>
    </row>
    <row r="133" spans="1:9" x14ac:dyDescent="0.2">
      <c r="A133" s="108"/>
      <c r="B133" s="105"/>
      <c r="C133" s="180" t="s">
        <v>122</v>
      </c>
      <c r="D133" s="44"/>
      <c r="E133" s="45"/>
      <c r="F133" s="40"/>
      <c r="G133" s="174">
        <f t="shared" si="21"/>
        <v>0</v>
      </c>
      <c r="H133" s="46"/>
      <c r="I133" s="105"/>
    </row>
    <row r="134" spans="1:9" x14ac:dyDescent="0.2">
      <c r="A134" s="108"/>
      <c r="B134" s="105"/>
      <c r="C134" s="180" t="s">
        <v>123</v>
      </c>
      <c r="D134" s="44"/>
      <c r="E134" s="45"/>
      <c r="F134" s="40"/>
      <c r="G134" s="174">
        <f t="shared" si="21"/>
        <v>0</v>
      </c>
      <c r="H134" s="46"/>
      <c r="I134" s="105"/>
    </row>
    <row r="135" spans="1:9" x14ac:dyDescent="0.2">
      <c r="A135" s="108"/>
      <c r="B135" s="105"/>
      <c r="C135" s="180" t="s">
        <v>124</v>
      </c>
      <c r="D135" s="44"/>
      <c r="E135" s="45"/>
      <c r="F135" s="40"/>
      <c r="G135" s="174">
        <f t="shared" si="21"/>
        <v>0</v>
      </c>
      <c r="H135" s="46"/>
      <c r="I135" s="105"/>
    </row>
    <row r="136" spans="1:9" x14ac:dyDescent="0.2">
      <c r="A136" s="108"/>
      <c r="B136" s="105"/>
      <c r="C136" s="46" t="s">
        <v>125</v>
      </c>
      <c r="D136" s="44"/>
      <c r="E136" s="45"/>
      <c r="F136" s="40"/>
      <c r="G136" s="174">
        <f t="shared" si="21"/>
        <v>0</v>
      </c>
      <c r="H136" s="46"/>
      <c r="I136" s="105"/>
    </row>
    <row r="137" spans="1:9" x14ac:dyDescent="0.2">
      <c r="A137" s="109"/>
      <c r="B137" s="106"/>
      <c r="C137" s="46" t="s">
        <v>125</v>
      </c>
      <c r="D137" s="44"/>
      <c r="E137" s="45"/>
      <c r="F137" s="40"/>
      <c r="G137" s="174">
        <f t="shared" si="21"/>
        <v>0</v>
      </c>
      <c r="H137" s="46"/>
      <c r="I137" s="106"/>
    </row>
    <row r="138" spans="1:9" ht="12.75" customHeight="1" x14ac:dyDescent="0.2">
      <c r="A138" s="107" t="s">
        <v>69</v>
      </c>
      <c r="B138" s="104" t="s">
        <v>119</v>
      </c>
      <c r="C138" s="179" t="s">
        <v>120</v>
      </c>
      <c r="D138" s="181"/>
      <c r="E138" s="182"/>
      <c r="F138" s="174"/>
      <c r="G138" s="172">
        <f>SUM(G139:G144)</f>
        <v>0</v>
      </c>
      <c r="H138" s="172">
        <f>ROUND(G138*$D$7,2)</f>
        <v>0</v>
      </c>
      <c r="I138" s="104"/>
    </row>
    <row r="139" spans="1:9" ht="12.75" customHeight="1" x14ac:dyDescent="0.2">
      <c r="A139" s="108"/>
      <c r="B139" s="105"/>
      <c r="C139" s="180" t="s">
        <v>121</v>
      </c>
      <c r="D139" s="44"/>
      <c r="E139" s="45"/>
      <c r="F139" s="40"/>
      <c r="G139" s="174">
        <f t="shared" ref="G139:G144" si="22">ROUND(E139*F139,2)</f>
        <v>0</v>
      </c>
      <c r="H139" s="46"/>
      <c r="I139" s="105"/>
    </row>
    <row r="140" spans="1:9" ht="12.75" customHeight="1" x14ac:dyDescent="0.2">
      <c r="A140" s="108"/>
      <c r="B140" s="105"/>
      <c r="C140" s="180" t="s">
        <v>122</v>
      </c>
      <c r="D140" s="44"/>
      <c r="E140" s="45"/>
      <c r="F140" s="40"/>
      <c r="G140" s="174">
        <f t="shared" si="22"/>
        <v>0</v>
      </c>
      <c r="H140" s="46"/>
      <c r="I140" s="105"/>
    </row>
    <row r="141" spans="1:9" ht="12.75" customHeight="1" x14ac:dyDescent="0.2">
      <c r="A141" s="108"/>
      <c r="B141" s="105"/>
      <c r="C141" s="180" t="s">
        <v>123</v>
      </c>
      <c r="D141" s="44"/>
      <c r="E141" s="45"/>
      <c r="F141" s="40"/>
      <c r="G141" s="174">
        <f t="shared" si="22"/>
        <v>0</v>
      </c>
      <c r="H141" s="46"/>
      <c r="I141" s="105"/>
    </row>
    <row r="142" spans="1:9" ht="12.75" customHeight="1" x14ac:dyDescent="0.2">
      <c r="A142" s="108"/>
      <c r="B142" s="105"/>
      <c r="C142" s="180" t="s">
        <v>124</v>
      </c>
      <c r="D142" s="44"/>
      <c r="E142" s="45"/>
      <c r="F142" s="40"/>
      <c r="G142" s="174">
        <f t="shared" si="22"/>
        <v>0</v>
      </c>
      <c r="H142" s="46"/>
      <c r="I142" s="105"/>
    </row>
    <row r="143" spans="1:9" ht="12.75" customHeight="1" x14ac:dyDescent="0.2">
      <c r="A143" s="108"/>
      <c r="B143" s="105"/>
      <c r="C143" s="46" t="s">
        <v>125</v>
      </c>
      <c r="D143" s="44"/>
      <c r="E143" s="45"/>
      <c r="F143" s="40"/>
      <c r="G143" s="174">
        <f t="shared" si="22"/>
        <v>0</v>
      </c>
      <c r="H143" s="46"/>
      <c r="I143" s="105"/>
    </row>
    <row r="144" spans="1:9" ht="12.75" customHeight="1" x14ac:dyDescent="0.2">
      <c r="A144" s="109"/>
      <c r="B144" s="106"/>
      <c r="C144" s="46" t="s">
        <v>125</v>
      </c>
      <c r="D144" s="44"/>
      <c r="E144" s="45"/>
      <c r="F144" s="40"/>
      <c r="G144" s="174">
        <f t="shared" si="22"/>
        <v>0</v>
      </c>
      <c r="H144" s="46"/>
      <c r="I144" s="106"/>
    </row>
    <row r="145" spans="1:19" ht="12.75" customHeight="1" x14ac:dyDescent="0.2">
      <c r="A145" s="107" t="s">
        <v>70</v>
      </c>
      <c r="B145" s="104" t="s">
        <v>119</v>
      </c>
      <c r="C145" s="179" t="s">
        <v>120</v>
      </c>
      <c r="D145" s="181"/>
      <c r="E145" s="182"/>
      <c r="F145" s="174"/>
      <c r="G145" s="172">
        <f>SUM(G146:G151)</f>
        <v>0</v>
      </c>
      <c r="H145" s="172">
        <f>ROUND(G145*$D$7,2)</f>
        <v>0</v>
      </c>
      <c r="I145" s="104"/>
    </row>
    <row r="146" spans="1:19" ht="12.75" customHeight="1" x14ac:dyDescent="0.2">
      <c r="A146" s="108"/>
      <c r="B146" s="105"/>
      <c r="C146" s="180" t="s">
        <v>121</v>
      </c>
      <c r="D146" s="44"/>
      <c r="E146" s="45"/>
      <c r="F146" s="40"/>
      <c r="G146" s="174">
        <f t="shared" ref="G146:G151" si="23">ROUND(E146*F146,2)</f>
        <v>0</v>
      </c>
      <c r="H146" s="46"/>
      <c r="I146" s="105"/>
    </row>
    <row r="147" spans="1:19" ht="12.75" customHeight="1" x14ac:dyDescent="0.2">
      <c r="A147" s="108"/>
      <c r="B147" s="105"/>
      <c r="C147" s="180" t="s">
        <v>122</v>
      </c>
      <c r="D147" s="44"/>
      <c r="E147" s="45"/>
      <c r="F147" s="40"/>
      <c r="G147" s="174">
        <f t="shared" si="23"/>
        <v>0</v>
      </c>
      <c r="H147" s="46"/>
      <c r="I147" s="105"/>
    </row>
    <row r="148" spans="1:19" ht="12.75" customHeight="1" x14ac:dyDescent="0.2">
      <c r="A148" s="108"/>
      <c r="B148" s="105"/>
      <c r="C148" s="180" t="s">
        <v>123</v>
      </c>
      <c r="D148" s="44"/>
      <c r="E148" s="45"/>
      <c r="F148" s="40"/>
      <c r="G148" s="174">
        <f t="shared" si="23"/>
        <v>0</v>
      </c>
      <c r="H148" s="46"/>
      <c r="I148" s="105"/>
    </row>
    <row r="149" spans="1:19" ht="12.75" customHeight="1" x14ac:dyDescent="0.2">
      <c r="A149" s="108"/>
      <c r="B149" s="105"/>
      <c r="C149" s="180" t="s">
        <v>124</v>
      </c>
      <c r="D149" s="44"/>
      <c r="E149" s="45"/>
      <c r="F149" s="40"/>
      <c r="G149" s="174">
        <f t="shared" si="23"/>
        <v>0</v>
      </c>
      <c r="H149" s="46"/>
      <c r="I149" s="105"/>
    </row>
    <row r="150" spans="1:19" ht="12.75" customHeight="1" x14ac:dyDescent="0.2">
      <c r="A150" s="108"/>
      <c r="B150" s="105"/>
      <c r="C150" s="46" t="s">
        <v>125</v>
      </c>
      <c r="D150" s="44"/>
      <c r="E150" s="45"/>
      <c r="F150" s="40"/>
      <c r="G150" s="174">
        <f t="shared" si="23"/>
        <v>0</v>
      </c>
      <c r="H150" s="46"/>
      <c r="I150" s="105"/>
    </row>
    <row r="151" spans="1:19" ht="12.75" customHeight="1" x14ac:dyDescent="0.2">
      <c r="A151" s="109"/>
      <c r="B151" s="106"/>
      <c r="C151" s="46" t="s">
        <v>125</v>
      </c>
      <c r="D151" s="44"/>
      <c r="E151" s="45"/>
      <c r="F151" s="40"/>
      <c r="G151" s="174">
        <f t="shared" si="23"/>
        <v>0</v>
      </c>
      <c r="H151" s="46"/>
      <c r="I151" s="106"/>
    </row>
    <row r="152" spans="1:19" ht="12.75" customHeight="1" x14ac:dyDescent="0.25">
      <c r="A152" s="107" t="s">
        <v>72</v>
      </c>
      <c r="B152" s="104" t="s">
        <v>119</v>
      </c>
      <c r="C152" s="179" t="s">
        <v>120</v>
      </c>
      <c r="D152" s="181"/>
      <c r="E152" s="182"/>
      <c r="F152" s="174"/>
      <c r="G152" s="172">
        <f>SUM(G153:G158)</f>
        <v>0</v>
      </c>
      <c r="H152" s="172">
        <f>ROUND(G152*$D$7,2)</f>
        <v>0</v>
      </c>
      <c r="I152" s="104"/>
      <c r="K152"/>
      <c r="L152"/>
      <c r="M152"/>
      <c r="N152"/>
      <c r="O152"/>
      <c r="P152"/>
      <c r="Q152"/>
      <c r="R152"/>
      <c r="S152"/>
    </row>
    <row r="153" spans="1:19" ht="12.75" customHeight="1" x14ac:dyDescent="0.25">
      <c r="A153" s="108"/>
      <c r="B153" s="105"/>
      <c r="C153" s="180" t="s">
        <v>121</v>
      </c>
      <c r="D153" s="44"/>
      <c r="E153" s="45"/>
      <c r="F153" s="40"/>
      <c r="G153" s="174">
        <f t="shared" ref="G153:G158" si="24">ROUND(E153*F153,2)</f>
        <v>0</v>
      </c>
      <c r="H153" s="46"/>
      <c r="I153" s="105"/>
      <c r="K153"/>
      <c r="L153"/>
      <c r="M153"/>
      <c r="N153"/>
      <c r="O153"/>
      <c r="P153"/>
      <c r="Q153"/>
      <c r="R153"/>
      <c r="S153"/>
    </row>
    <row r="154" spans="1:19" ht="12.75" customHeight="1" x14ac:dyDescent="0.25">
      <c r="A154" s="108"/>
      <c r="B154" s="105"/>
      <c r="C154" s="180" t="s">
        <v>122</v>
      </c>
      <c r="D154" s="44"/>
      <c r="E154" s="45"/>
      <c r="F154" s="40"/>
      <c r="G154" s="174">
        <f t="shared" si="24"/>
        <v>0</v>
      </c>
      <c r="H154" s="46"/>
      <c r="I154" s="105"/>
      <c r="K154"/>
      <c r="L154"/>
      <c r="M154"/>
      <c r="N154"/>
      <c r="O154"/>
      <c r="P154"/>
      <c r="Q154"/>
      <c r="R154"/>
      <c r="S154"/>
    </row>
    <row r="155" spans="1:19" ht="12.75" customHeight="1" x14ac:dyDescent="0.25">
      <c r="A155" s="108"/>
      <c r="B155" s="105"/>
      <c r="C155" s="180" t="s">
        <v>123</v>
      </c>
      <c r="D155" s="44"/>
      <c r="E155" s="45"/>
      <c r="F155" s="40"/>
      <c r="G155" s="174">
        <f t="shared" si="24"/>
        <v>0</v>
      </c>
      <c r="H155" s="46"/>
      <c r="I155" s="105"/>
      <c r="K155"/>
      <c r="L155"/>
      <c r="M155"/>
      <c r="N155"/>
      <c r="O155"/>
      <c r="P155"/>
      <c r="Q155"/>
      <c r="R155"/>
      <c r="S155"/>
    </row>
    <row r="156" spans="1:19" ht="12.75" customHeight="1" x14ac:dyDescent="0.25">
      <c r="A156" s="108"/>
      <c r="B156" s="105"/>
      <c r="C156" s="180" t="s">
        <v>124</v>
      </c>
      <c r="D156" s="44"/>
      <c r="E156" s="45"/>
      <c r="F156" s="40"/>
      <c r="G156" s="174">
        <f t="shared" si="24"/>
        <v>0</v>
      </c>
      <c r="H156" s="46"/>
      <c r="I156" s="105"/>
      <c r="K156"/>
      <c r="L156"/>
      <c r="M156"/>
      <c r="N156"/>
      <c r="O156"/>
      <c r="P156"/>
      <c r="Q156"/>
      <c r="R156"/>
      <c r="S156"/>
    </row>
    <row r="157" spans="1:19" ht="12.75" customHeight="1" x14ac:dyDescent="0.25">
      <c r="A157" s="108"/>
      <c r="B157" s="105"/>
      <c r="C157" s="46" t="s">
        <v>125</v>
      </c>
      <c r="D157" s="44"/>
      <c r="E157" s="45"/>
      <c r="F157" s="40"/>
      <c r="G157" s="174">
        <f t="shared" si="24"/>
        <v>0</v>
      </c>
      <c r="H157" s="46"/>
      <c r="I157" s="105"/>
      <c r="K157"/>
      <c r="L157"/>
      <c r="M157"/>
      <c r="N157"/>
      <c r="O157"/>
      <c r="P157"/>
      <c r="Q157"/>
      <c r="R157"/>
      <c r="S157"/>
    </row>
    <row r="158" spans="1:19" ht="12.75" customHeight="1" x14ac:dyDescent="0.25">
      <c r="A158" s="109"/>
      <c r="B158" s="106"/>
      <c r="C158" s="46" t="s">
        <v>125</v>
      </c>
      <c r="D158" s="44"/>
      <c r="E158" s="45"/>
      <c r="F158" s="40"/>
      <c r="G158" s="174">
        <f t="shared" si="24"/>
        <v>0</v>
      </c>
      <c r="H158" s="46"/>
      <c r="I158" s="106"/>
      <c r="K158"/>
      <c r="L158"/>
      <c r="M158"/>
      <c r="N158"/>
      <c r="O158"/>
      <c r="P158"/>
      <c r="Q158"/>
      <c r="R158"/>
      <c r="S158"/>
    </row>
    <row r="159" spans="1:19" ht="12.75" customHeight="1" x14ac:dyDescent="0.25">
      <c r="A159" s="107" t="s">
        <v>73</v>
      </c>
      <c r="B159" s="104" t="s">
        <v>119</v>
      </c>
      <c r="C159" s="179" t="s">
        <v>120</v>
      </c>
      <c r="D159" s="181"/>
      <c r="E159" s="182"/>
      <c r="F159" s="174"/>
      <c r="G159" s="172">
        <f>SUM(G160:G165)</f>
        <v>0</v>
      </c>
      <c r="H159" s="172">
        <f>ROUND(G159*$D$7,2)</f>
        <v>0</v>
      </c>
      <c r="I159" s="104"/>
      <c r="K159"/>
      <c r="L159"/>
      <c r="M159"/>
      <c r="N159"/>
      <c r="O159"/>
      <c r="P159"/>
      <c r="Q159"/>
      <c r="R159"/>
      <c r="S159"/>
    </row>
    <row r="160" spans="1:19" ht="12.75" customHeight="1" x14ac:dyDescent="0.25">
      <c r="A160" s="108"/>
      <c r="B160" s="105"/>
      <c r="C160" s="180" t="s">
        <v>121</v>
      </c>
      <c r="D160" s="44"/>
      <c r="E160" s="45"/>
      <c r="F160" s="40"/>
      <c r="G160" s="174">
        <f t="shared" ref="G160:G165" si="25">ROUND(E160*F160,2)</f>
        <v>0</v>
      </c>
      <c r="H160" s="46"/>
      <c r="I160" s="105"/>
      <c r="K160"/>
      <c r="L160"/>
      <c r="M160"/>
      <c r="N160"/>
      <c r="O160"/>
      <c r="P160"/>
      <c r="Q160"/>
      <c r="R160"/>
      <c r="S160"/>
    </row>
    <row r="161" spans="1:19" ht="12.75" customHeight="1" x14ac:dyDescent="0.25">
      <c r="A161" s="108"/>
      <c r="B161" s="105"/>
      <c r="C161" s="180" t="s">
        <v>122</v>
      </c>
      <c r="D161" s="44"/>
      <c r="E161" s="45"/>
      <c r="F161" s="40"/>
      <c r="G161" s="174">
        <f t="shared" si="25"/>
        <v>0</v>
      </c>
      <c r="H161" s="46"/>
      <c r="I161" s="105"/>
      <c r="K161"/>
      <c r="L161"/>
      <c r="M161"/>
      <c r="N161"/>
      <c r="O161"/>
      <c r="P161"/>
      <c r="Q161"/>
      <c r="R161"/>
      <c r="S161"/>
    </row>
    <row r="162" spans="1:19" ht="12.75" customHeight="1" x14ac:dyDescent="0.25">
      <c r="A162" s="108"/>
      <c r="B162" s="105"/>
      <c r="C162" s="180" t="s">
        <v>123</v>
      </c>
      <c r="D162" s="44"/>
      <c r="E162" s="45"/>
      <c r="F162" s="40"/>
      <c r="G162" s="174">
        <f t="shared" si="25"/>
        <v>0</v>
      </c>
      <c r="H162" s="46"/>
      <c r="I162" s="105"/>
      <c r="K162"/>
      <c r="L162"/>
      <c r="M162"/>
      <c r="N162"/>
      <c r="O162"/>
      <c r="P162"/>
      <c r="Q162"/>
      <c r="R162"/>
      <c r="S162"/>
    </row>
    <row r="163" spans="1:19" ht="12.75" customHeight="1" x14ac:dyDescent="0.25">
      <c r="A163" s="108"/>
      <c r="B163" s="105"/>
      <c r="C163" s="180" t="s">
        <v>124</v>
      </c>
      <c r="D163" s="44"/>
      <c r="E163" s="45"/>
      <c r="F163" s="40"/>
      <c r="G163" s="174">
        <f t="shared" si="25"/>
        <v>0</v>
      </c>
      <c r="H163" s="46"/>
      <c r="I163" s="105"/>
      <c r="K163"/>
      <c r="L163"/>
      <c r="M163"/>
      <c r="N163"/>
      <c r="O163"/>
      <c r="P163"/>
      <c r="Q163"/>
      <c r="R163"/>
      <c r="S163"/>
    </row>
    <row r="164" spans="1:19" ht="12.75" customHeight="1" x14ac:dyDescent="0.25">
      <c r="A164" s="108"/>
      <c r="B164" s="105"/>
      <c r="C164" s="46" t="s">
        <v>125</v>
      </c>
      <c r="D164" s="44"/>
      <c r="E164" s="45"/>
      <c r="F164" s="40"/>
      <c r="G164" s="174">
        <f t="shared" si="25"/>
        <v>0</v>
      </c>
      <c r="H164" s="46"/>
      <c r="I164" s="105"/>
      <c r="K164"/>
      <c r="L164"/>
      <c r="M164"/>
      <c r="N164"/>
      <c r="O164"/>
      <c r="P164"/>
      <c r="Q164"/>
      <c r="R164"/>
      <c r="S164"/>
    </row>
    <row r="165" spans="1:19" ht="12.75" customHeight="1" x14ac:dyDescent="0.25">
      <c r="A165" s="109"/>
      <c r="B165" s="106"/>
      <c r="C165" s="46" t="s">
        <v>125</v>
      </c>
      <c r="D165" s="44"/>
      <c r="E165" s="45"/>
      <c r="F165" s="40"/>
      <c r="G165" s="174">
        <f t="shared" si="25"/>
        <v>0</v>
      </c>
      <c r="H165" s="46"/>
      <c r="I165" s="106"/>
      <c r="K165"/>
      <c r="L165"/>
      <c r="M165"/>
      <c r="N165"/>
      <c r="O165"/>
      <c r="P165"/>
      <c r="Q165"/>
      <c r="R165"/>
      <c r="S165"/>
    </row>
    <row r="166" spans="1:19" ht="12.75" customHeight="1" x14ac:dyDescent="0.25">
      <c r="A166" s="107" t="s">
        <v>74</v>
      </c>
      <c r="B166" s="104" t="s">
        <v>119</v>
      </c>
      <c r="C166" s="179" t="s">
        <v>120</v>
      </c>
      <c r="D166" s="181"/>
      <c r="E166" s="182"/>
      <c r="F166" s="174"/>
      <c r="G166" s="172">
        <f>SUM(G167:G172)</f>
        <v>0</v>
      </c>
      <c r="H166" s="172">
        <f>ROUND(G166*$D$7,2)</f>
        <v>0</v>
      </c>
      <c r="I166" s="104"/>
      <c r="K166"/>
      <c r="L166"/>
      <c r="M166"/>
      <c r="N166"/>
      <c r="O166"/>
      <c r="P166"/>
      <c r="Q166"/>
      <c r="R166"/>
      <c r="S166"/>
    </row>
    <row r="167" spans="1:19" ht="12.75" customHeight="1" x14ac:dyDescent="0.25">
      <c r="A167" s="108"/>
      <c r="B167" s="105"/>
      <c r="C167" s="180" t="s">
        <v>121</v>
      </c>
      <c r="D167" s="44"/>
      <c r="E167" s="45"/>
      <c r="F167" s="40"/>
      <c r="G167" s="174">
        <f t="shared" ref="G167:G172" si="26">ROUND(E167*F167,2)</f>
        <v>0</v>
      </c>
      <c r="H167" s="46"/>
      <c r="I167" s="105"/>
      <c r="K167"/>
      <c r="L167"/>
      <c r="M167"/>
      <c r="N167"/>
      <c r="O167"/>
      <c r="P167"/>
      <c r="Q167"/>
      <c r="R167"/>
      <c r="S167"/>
    </row>
    <row r="168" spans="1:19" ht="12.75" customHeight="1" x14ac:dyDescent="0.25">
      <c r="A168" s="108"/>
      <c r="B168" s="105"/>
      <c r="C168" s="180" t="s">
        <v>122</v>
      </c>
      <c r="D168" s="44"/>
      <c r="E168" s="45"/>
      <c r="F168" s="40"/>
      <c r="G168" s="174">
        <f t="shared" si="26"/>
        <v>0</v>
      </c>
      <c r="H168" s="46"/>
      <c r="I168" s="105"/>
      <c r="K168"/>
      <c r="L168"/>
      <c r="M168"/>
      <c r="N168"/>
      <c r="O168"/>
      <c r="P168"/>
      <c r="Q168"/>
      <c r="R168"/>
      <c r="S168"/>
    </row>
    <row r="169" spans="1:19" ht="12.75" customHeight="1" x14ac:dyDescent="0.25">
      <c r="A169" s="108"/>
      <c r="B169" s="105"/>
      <c r="C169" s="180" t="s">
        <v>123</v>
      </c>
      <c r="D169" s="44"/>
      <c r="E169" s="45"/>
      <c r="F169" s="40"/>
      <c r="G169" s="174">
        <f t="shared" si="26"/>
        <v>0</v>
      </c>
      <c r="H169" s="46"/>
      <c r="I169" s="105"/>
      <c r="K169"/>
      <c r="L169"/>
      <c r="M169"/>
      <c r="N169"/>
      <c r="O169"/>
      <c r="P169"/>
      <c r="Q169"/>
      <c r="R169"/>
      <c r="S169"/>
    </row>
    <row r="170" spans="1:19" ht="12.75" customHeight="1" x14ac:dyDescent="0.25">
      <c r="A170" s="108"/>
      <c r="B170" s="105"/>
      <c r="C170" s="180" t="s">
        <v>124</v>
      </c>
      <c r="D170" s="44"/>
      <c r="E170" s="45"/>
      <c r="F170" s="40"/>
      <c r="G170" s="174">
        <f t="shared" si="26"/>
        <v>0</v>
      </c>
      <c r="H170" s="46"/>
      <c r="I170" s="105"/>
      <c r="K170"/>
      <c r="L170"/>
      <c r="M170"/>
      <c r="N170"/>
      <c r="O170"/>
      <c r="P170"/>
      <c r="Q170"/>
      <c r="R170"/>
      <c r="S170"/>
    </row>
    <row r="171" spans="1:19" ht="12.75" customHeight="1" x14ac:dyDescent="0.25">
      <c r="A171" s="108"/>
      <c r="B171" s="105"/>
      <c r="C171" s="46" t="s">
        <v>125</v>
      </c>
      <c r="D171" s="44"/>
      <c r="E171" s="45"/>
      <c r="F171" s="40"/>
      <c r="G171" s="174">
        <f t="shared" si="26"/>
        <v>0</v>
      </c>
      <c r="H171" s="46"/>
      <c r="I171" s="105"/>
      <c r="K171"/>
      <c r="L171"/>
      <c r="M171"/>
      <c r="N171"/>
      <c r="O171"/>
      <c r="P171"/>
      <c r="Q171"/>
      <c r="R171"/>
      <c r="S171"/>
    </row>
    <row r="172" spans="1:19" ht="12.75" customHeight="1" x14ac:dyDescent="0.25">
      <c r="A172" s="109"/>
      <c r="B172" s="106"/>
      <c r="C172" s="46" t="s">
        <v>125</v>
      </c>
      <c r="D172" s="44"/>
      <c r="E172" s="45"/>
      <c r="F172" s="40"/>
      <c r="G172" s="174">
        <f t="shared" si="26"/>
        <v>0</v>
      </c>
      <c r="H172" s="46"/>
      <c r="I172" s="106"/>
      <c r="K172"/>
      <c r="L172"/>
      <c r="M172"/>
      <c r="N172"/>
      <c r="O172"/>
      <c r="P172"/>
      <c r="Q172"/>
      <c r="R172"/>
      <c r="S172"/>
    </row>
    <row r="173" spans="1:19" ht="12.75" customHeight="1" x14ac:dyDescent="0.25">
      <c r="A173" s="107" t="s">
        <v>75</v>
      </c>
      <c r="B173" s="104" t="s">
        <v>119</v>
      </c>
      <c r="C173" s="179" t="s">
        <v>120</v>
      </c>
      <c r="D173" s="181"/>
      <c r="E173" s="182"/>
      <c r="F173" s="174"/>
      <c r="G173" s="172">
        <f>SUM(G174:G179)</f>
        <v>0</v>
      </c>
      <c r="H173" s="172">
        <f>ROUND(G173*$D$7,2)</f>
        <v>0</v>
      </c>
      <c r="I173" s="104"/>
      <c r="K173"/>
      <c r="L173"/>
      <c r="M173"/>
      <c r="N173"/>
      <c r="O173"/>
      <c r="P173"/>
      <c r="Q173"/>
      <c r="R173"/>
      <c r="S173"/>
    </row>
    <row r="174" spans="1:19" ht="12.75" customHeight="1" x14ac:dyDescent="0.25">
      <c r="A174" s="108"/>
      <c r="B174" s="105"/>
      <c r="C174" s="180" t="s">
        <v>121</v>
      </c>
      <c r="D174" s="44"/>
      <c r="E174" s="45"/>
      <c r="F174" s="40"/>
      <c r="G174" s="174">
        <f t="shared" ref="G174:G179" si="27">ROUND(E174*F174,2)</f>
        <v>0</v>
      </c>
      <c r="H174" s="46"/>
      <c r="I174" s="105"/>
      <c r="K174"/>
      <c r="L174"/>
      <c r="M174"/>
      <c r="N174"/>
      <c r="O174"/>
      <c r="P174"/>
      <c r="Q174"/>
      <c r="R174"/>
      <c r="S174"/>
    </row>
    <row r="175" spans="1:19" ht="12.75" customHeight="1" x14ac:dyDescent="0.25">
      <c r="A175" s="108"/>
      <c r="B175" s="105"/>
      <c r="C175" s="180" t="s">
        <v>122</v>
      </c>
      <c r="D175" s="44"/>
      <c r="E175" s="45"/>
      <c r="F175" s="40"/>
      <c r="G175" s="174">
        <f t="shared" si="27"/>
        <v>0</v>
      </c>
      <c r="H175" s="46"/>
      <c r="I175" s="105"/>
      <c r="K175"/>
      <c r="L175"/>
      <c r="M175"/>
      <c r="N175"/>
      <c r="O175"/>
      <c r="P175"/>
      <c r="Q175"/>
      <c r="R175"/>
      <c r="S175"/>
    </row>
    <row r="176" spans="1:19" ht="12.75" customHeight="1" x14ac:dyDescent="0.25">
      <c r="A176" s="108"/>
      <c r="B176" s="105"/>
      <c r="C176" s="180" t="s">
        <v>123</v>
      </c>
      <c r="D176" s="44"/>
      <c r="E176" s="45"/>
      <c r="F176" s="40"/>
      <c r="G176" s="174">
        <f t="shared" si="27"/>
        <v>0</v>
      </c>
      <c r="H176" s="46"/>
      <c r="I176" s="105"/>
      <c r="K176"/>
      <c r="L176"/>
      <c r="M176"/>
      <c r="N176"/>
      <c r="O176"/>
      <c r="P176"/>
      <c r="Q176"/>
      <c r="R176"/>
      <c r="S176"/>
    </row>
    <row r="177" spans="1:19" ht="12.75" customHeight="1" x14ac:dyDescent="0.25">
      <c r="A177" s="108"/>
      <c r="B177" s="105"/>
      <c r="C177" s="180" t="s">
        <v>124</v>
      </c>
      <c r="D177" s="44"/>
      <c r="E177" s="45"/>
      <c r="F177" s="40"/>
      <c r="G177" s="174">
        <f t="shared" si="27"/>
        <v>0</v>
      </c>
      <c r="H177" s="46"/>
      <c r="I177" s="105"/>
      <c r="K177"/>
      <c r="L177"/>
      <c r="M177"/>
      <c r="N177"/>
      <c r="O177"/>
      <c r="P177"/>
      <c r="Q177"/>
      <c r="R177"/>
      <c r="S177"/>
    </row>
    <row r="178" spans="1:19" ht="12.75" customHeight="1" x14ac:dyDescent="0.25">
      <c r="A178" s="108"/>
      <c r="B178" s="105"/>
      <c r="C178" s="46" t="s">
        <v>125</v>
      </c>
      <c r="D178" s="44"/>
      <c r="E178" s="45"/>
      <c r="F178" s="40"/>
      <c r="G178" s="174">
        <f t="shared" si="27"/>
        <v>0</v>
      </c>
      <c r="H178" s="46"/>
      <c r="I178" s="105"/>
      <c r="K178"/>
      <c r="L178"/>
      <c r="M178"/>
      <c r="N178"/>
      <c r="O178"/>
      <c r="P178"/>
      <c r="Q178"/>
      <c r="R178"/>
      <c r="S178"/>
    </row>
    <row r="179" spans="1:19" ht="12.75" customHeight="1" x14ac:dyDescent="0.25">
      <c r="A179" s="109"/>
      <c r="B179" s="106"/>
      <c r="C179" s="46" t="s">
        <v>125</v>
      </c>
      <c r="D179" s="44"/>
      <c r="E179" s="45"/>
      <c r="F179" s="40"/>
      <c r="G179" s="174">
        <f t="shared" si="27"/>
        <v>0</v>
      </c>
      <c r="H179" s="46"/>
      <c r="I179" s="106"/>
      <c r="K179"/>
      <c r="L179"/>
      <c r="M179"/>
      <c r="N179"/>
      <c r="O179"/>
      <c r="P179"/>
      <c r="Q179"/>
      <c r="R179"/>
      <c r="S179"/>
    </row>
    <row r="180" spans="1:19" ht="12.75" customHeight="1" x14ac:dyDescent="0.25">
      <c r="A180" s="107" t="s">
        <v>76</v>
      </c>
      <c r="B180" s="104" t="s">
        <v>119</v>
      </c>
      <c r="C180" s="179" t="s">
        <v>120</v>
      </c>
      <c r="D180" s="181"/>
      <c r="E180" s="182"/>
      <c r="F180" s="174"/>
      <c r="G180" s="172">
        <f>SUM(G181:G186)</f>
        <v>0</v>
      </c>
      <c r="H180" s="172">
        <f>ROUND(G180*$D$7,2)</f>
        <v>0</v>
      </c>
      <c r="I180" s="104"/>
      <c r="K180"/>
      <c r="L180"/>
      <c r="M180"/>
      <c r="N180"/>
      <c r="O180"/>
      <c r="P180"/>
      <c r="Q180"/>
      <c r="R180"/>
      <c r="S180"/>
    </row>
    <row r="181" spans="1:19" ht="12.75" customHeight="1" x14ac:dyDescent="0.25">
      <c r="A181" s="108"/>
      <c r="B181" s="105"/>
      <c r="C181" s="180" t="s">
        <v>121</v>
      </c>
      <c r="D181" s="44"/>
      <c r="E181" s="45"/>
      <c r="F181" s="40"/>
      <c r="G181" s="174">
        <f t="shared" ref="G181:G186" si="28">ROUND(E181*F181,2)</f>
        <v>0</v>
      </c>
      <c r="H181" s="46"/>
      <c r="I181" s="105"/>
      <c r="K181"/>
      <c r="L181"/>
      <c r="M181"/>
      <c r="N181"/>
      <c r="O181"/>
      <c r="P181"/>
      <c r="Q181"/>
      <c r="R181"/>
      <c r="S181"/>
    </row>
    <row r="182" spans="1:19" ht="12.75" customHeight="1" x14ac:dyDescent="0.25">
      <c r="A182" s="108"/>
      <c r="B182" s="105"/>
      <c r="C182" s="180" t="s">
        <v>122</v>
      </c>
      <c r="D182" s="44"/>
      <c r="E182" s="45"/>
      <c r="F182" s="40"/>
      <c r="G182" s="174">
        <f t="shared" si="28"/>
        <v>0</v>
      </c>
      <c r="H182" s="46"/>
      <c r="I182" s="105"/>
      <c r="K182"/>
      <c r="L182"/>
      <c r="M182"/>
      <c r="N182"/>
      <c r="O182"/>
      <c r="P182"/>
      <c r="Q182"/>
      <c r="R182"/>
      <c r="S182"/>
    </row>
    <row r="183" spans="1:19" ht="12.75" customHeight="1" x14ac:dyDescent="0.25">
      <c r="A183" s="108"/>
      <c r="B183" s="105"/>
      <c r="C183" s="180" t="s">
        <v>123</v>
      </c>
      <c r="D183" s="44"/>
      <c r="E183" s="45"/>
      <c r="F183" s="40"/>
      <c r="G183" s="174">
        <f t="shared" si="28"/>
        <v>0</v>
      </c>
      <c r="H183" s="46"/>
      <c r="I183" s="105"/>
      <c r="K183"/>
      <c r="L183"/>
      <c r="M183"/>
      <c r="N183"/>
      <c r="O183"/>
      <c r="P183"/>
      <c r="Q183"/>
      <c r="R183"/>
      <c r="S183"/>
    </row>
    <row r="184" spans="1:19" ht="15" x14ac:dyDescent="0.25">
      <c r="A184" s="108"/>
      <c r="B184" s="105"/>
      <c r="C184" s="180" t="s">
        <v>124</v>
      </c>
      <c r="D184" s="44"/>
      <c r="E184" s="45"/>
      <c r="F184" s="40"/>
      <c r="G184" s="174">
        <f t="shared" si="28"/>
        <v>0</v>
      </c>
      <c r="H184" s="46"/>
      <c r="I184" s="105"/>
      <c r="K184"/>
      <c r="L184"/>
      <c r="M184"/>
      <c r="N184"/>
      <c r="O184"/>
      <c r="P184"/>
      <c r="Q184"/>
      <c r="R184"/>
      <c r="S184"/>
    </row>
    <row r="185" spans="1:19" ht="15" x14ac:dyDescent="0.25">
      <c r="A185" s="108"/>
      <c r="B185" s="105"/>
      <c r="C185" s="46" t="s">
        <v>125</v>
      </c>
      <c r="D185" s="44"/>
      <c r="E185" s="45"/>
      <c r="F185" s="40"/>
      <c r="G185" s="174">
        <f t="shared" si="28"/>
        <v>0</v>
      </c>
      <c r="H185" s="46"/>
      <c r="I185" s="105"/>
      <c r="K185"/>
      <c r="L185"/>
      <c r="M185"/>
      <c r="N185"/>
      <c r="O185"/>
      <c r="P185"/>
      <c r="Q185"/>
      <c r="R185"/>
      <c r="S185"/>
    </row>
    <row r="186" spans="1:19" ht="15" x14ac:dyDescent="0.25">
      <c r="A186" s="109"/>
      <c r="B186" s="106"/>
      <c r="C186" s="46" t="s">
        <v>125</v>
      </c>
      <c r="D186" s="44"/>
      <c r="E186" s="45"/>
      <c r="F186" s="40"/>
      <c r="G186" s="174">
        <f t="shared" si="28"/>
        <v>0</v>
      </c>
      <c r="H186" s="46"/>
      <c r="I186" s="106"/>
      <c r="K186"/>
      <c r="L186"/>
      <c r="M186"/>
      <c r="N186"/>
      <c r="O186"/>
      <c r="P186"/>
      <c r="Q186"/>
      <c r="R186"/>
      <c r="S186"/>
    </row>
    <row r="187" spans="1:19" s="59" customFormat="1" ht="15" x14ac:dyDescent="0.25">
      <c r="A187" s="136" t="s">
        <v>43</v>
      </c>
      <c r="B187" s="137"/>
      <c r="C187" s="137"/>
      <c r="D187" s="137"/>
      <c r="E187" s="137"/>
      <c r="F187" s="138"/>
      <c r="G187" s="163">
        <f>G10+G21</f>
        <v>0</v>
      </c>
      <c r="H187" s="163">
        <f>H10+H21</f>
        <v>0</v>
      </c>
      <c r="I187" s="68"/>
      <c r="J187" s="58"/>
      <c r="K187"/>
      <c r="L187"/>
      <c r="M187"/>
      <c r="N187"/>
      <c r="O187"/>
      <c r="P187"/>
      <c r="Q187"/>
      <c r="R187"/>
      <c r="S187"/>
    </row>
    <row r="188" spans="1:19" x14ac:dyDescent="0.2">
      <c r="G188" s="47"/>
      <c r="H188" s="47"/>
    </row>
  </sheetData>
  <sheetProtection algorithmName="SHA-512" hashValue="DelX0QZj7NK4EwCZ83/el5uYyTbmV1JZllhJhmlST5aV6hlnWHd4RGVkARUzt0OpUPKKvYer+mPqOU9yjCkogw==" saltValue="xIFpSlkAUE46hJ0t1ie2iA==" spinCount="100000" sheet="1" formatRows="0"/>
  <mergeCells count="177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D6:I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C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F49"/>
    <mergeCell ref="B50:C50"/>
    <mergeCell ref="B63:C63"/>
    <mergeCell ref="B64:C64"/>
    <mergeCell ref="B65:F65"/>
    <mergeCell ref="A66:A70"/>
    <mergeCell ref="B66:B70"/>
    <mergeCell ref="D66:D70"/>
    <mergeCell ref="E66:E70"/>
    <mergeCell ref="F66:F70"/>
    <mergeCell ref="B57:C57"/>
    <mergeCell ref="B58:C58"/>
    <mergeCell ref="B59:C59"/>
    <mergeCell ref="B60:C60"/>
    <mergeCell ref="B61:C61"/>
    <mergeCell ref="B62:C62"/>
    <mergeCell ref="G66:G70"/>
    <mergeCell ref="H66:H70"/>
    <mergeCell ref="I66:I70"/>
    <mergeCell ref="A71:A75"/>
    <mergeCell ref="B71:B75"/>
    <mergeCell ref="D71:D75"/>
    <mergeCell ref="E71:E75"/>
    <mergeCell ref="F71:F75"/>
    <mergeCell ref="G71:G75"/>
    <mergeCell ref="H71:H75"/>
    <mergeCell ref="I71:I75"/>
    <mergeCell ref="A76:A80"/>
    <mergeCell ref="B76:B80"/>
    <mergeCell ref="D76:D80"/>
    <mergeCell ref="E76:E80"/>
    <mergeCell ref="F76:F80"/>
    <mergeCell ref="G76:G80"/>
    <mergeCell ref="H76:H80"/>
    <mergeCell ref="I76:I80"/>
    <mergeCell ref="H81:H85"/>
    <mergeCell ref="I81:I85"/>
    <mergeCell ref="A86:A90"/>
    <mergeCell ref="B86:B90"/>
    <mergeCell ref="D86:D90"/>
    <mergeCell ref="E86:E90"/>
    <mergeCell ref="F86:F90"/>
    <mergeCell ref="G86:G90"/>
    <mergeCell ref="H86:H90"/>
    <mergeCell ref="I86:I90"/>
    <mergeCell ref="A81:A85"/>
    <mergeCell ref="B81:B85"/>
    <mergeCell ref="D81:D85"/>
    <mergeCell ref="E81:E85"/>
    <mergeCell ref="F81:F85"/>
    <mergeCell ref="G81:G85"/>
    <mergeCell ref="H91:H95"/>
    <mergeCell ref="I91:I95"/>
    <mergeCell ref="A96:A100"/>
    <mergeCell ref="B96:B100"/>
    <mergeCell ref="D96:D100"/>
    <mergeCell ref="E96:E100"/>
    <mergeCell ref="F96:F100"/>
    <mergeCell ref="G96:G100"/>
    <mergeCell ref="H96:H100"/>
    <mergeCell ref="I96:I100"/>
    <mergeCell ref="A91:A95"/>
    <mergeCell ref="B91:B95"/>
    <mergeCell ref="D91:D95"/>
    <mergeCell ref="E91:E95"/>
    <mergeCell ref="F91:F95"/>
    <mergeCell ref="G91:G95"/>
    <mergeCell ref="H101:H105"/>
    <mergeCell ref="I101:I105"/>
    <mergeCell ref="A106:A110"/>
    <mergeCell ref="B106:B110"/>
    <mergeCell ref="D106:D110"/>
    <mergeCell ref="E106:E110"/>
    <mergeCell ref="F106:F110"/>
    <mergeCell ref="G106:G110"/>
    <mergeCell ref="H106:H110"/>
    <mergeCell ref="I106:I110"/>
    <mergeCell ref="A101:A105"/>
    <mergeCell ref="B101:B105"/>
    <mergeCell ref="D101:D105"/>
    <mergeCell ref="E101:E105"/>
    <mergeCell ref="F101:F105"/>
    <mergeCell ref="G101:G105"/>
    <mergeCell ref="A124:A130"/>
    <mergeCell ref="B124:B130"/>
    <mergeCell ref="I124:I130"/>
    <mergeCell ref="A131:A137"/>
    <mergeCell ref="B131:B137"/>
    <mergeCell ref="I131:I137"/>
    <mergeCell ref="H111:H115"/>
    <mergeCell ref="I111:I115"/>
    <mergeCell ref="B116:F116"/>
    <mergeCell ref="A117:A123"/>
    <mergeCell ref="B117:B123"/>
    <mergeCell ref="I117:I123"/>
    <mergeCell ref="A111:A115"/>
    <mergeCell ref="B111:B115"/>
    <mergeCell ref="D111:D115"/>
    <mergeCell ref="E111:E115"/>
    <mergeCell ref="F111:F115"/>
    <mergeCell ref="G111:G115"/>
    <mergeCell ref="A152:A158"/>
    <mergeCell ref="B152:B158"/>
    <mergeCell ref="I152:I158"/>
    <mergeCell ref="A159:A165"/>
    <mergeCell ref="B159:B165"/>
    <mergeCell ref="I159:I165"/>
    <mergeCell ref="A138:A144"/>
    <mergeCell ref="B138:B144"/>
    <mergeCell ref="I138:I144"/>
    <mergeCell ref="A145:A151"/>
    <mergeCell ref="B145:B151"/>
    <mergeCell ref="I145:I151"/>
    <mergeCell ref="A180:A186"/>
    <mergeCell ref="B180:B186"/>
    <mergeCell ref="I180:I186"/>
    <mergeCell ref="A187:F187"/>
    <mergeCell ref="A166:A172"/>
    <mergeCell ref="B166:B172"/>
    <mergeCell ref="I166:I172"/>
    <mergeCell ref="A173:A179"/>
    <mergeCell ref="B173:B179"/>
    <mergeCell ref="I173:I179"/>
  </mergeCells>
  <conditionalFormatting sqref="L10:L20">
    <cfRule type="duplicateValues" dxfId="0" priority="1"/>
  </conditionalFormatting>
  <dataValidations count="9"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, vadovaudamiesi Aprašo 73 punktu" sqref="D7">
      <formula1>"15%,50%"</formula1>
    </dataValidation>
    <dataValidation allowBlank="1" showInputMessage="1" showErrorMessage="1" prompt="Įveskite vienos pareigybės darbuotojų fizinio rodiklio pasiekimui skiriamą darbo laiką valandomis." sqref="E66:E115"/>
    <dataValidation allowBlank="1" showErrorMessage="1" sqref="F66:F115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66:I115"/>
    <dataValidation allowBlank="1" showInputMessage="1" showErrorMessage="1" prompt="Fizinio rodiklio numeris turi sutapti su paraiškoje nurodytu numeriu." sqref="D2"/>
    <dataValidation type="list" allowBlank="1" showInputMessage="1" showErrorMessage="1" sqref="H7">
      <formula1>"Visos,4,5"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70" max="17" man="1"/>
    <brk id="115" max="17" man="1"/>
    <brk id="158" max="17" man="1"/>
  </rowBreaks>
  <colBreaks count="1" manualBreakCount="1">
    <brk id="9" max="209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pas28">
    <tabColor theme="5"/>
    <pageSetUpPr fitToPage="1"/>
  </sheetPr>
  <dimension ref="A1:H35"/>
  <sheetViews>
    <sheetView showGridLines="0" zoomScale="90" zoomScaleNormal="90" zoomScaleSheetLayoutView="100" workbookViewId="0">
      <selection activeCell="G1" sqref="G1"/>
    </sheetView>
  </sheetViews>
  <sheetFormatPr defaultColWidth="9.140625" defaultRowHeight="15" x14ac:dyDescent="0.25"/>
  <cols>
    <col min="1" max="1" width="22.7109375" style="48" customWidth="1"/>
    <col min="2" max="2" width="19.7109375" style="48" customWidth="1"/>
    <col min="3" max="10" width="17.140625" style="48" customWidth="1"/>
    <col min="11" max="16384" width="9.140625" style="48"/>
  </cols>
  <sheetData>
    <row r="1" spans="1:8" x14ac:dyDescent="0.25">
      <c r="A1" s="146" t="s">
        <v>127</v>
      </c>
      <c r="B1" s="146"/>
      <c r="C1" s="146"/>
      <c r="D1" s="146"/>
      <c r="E1" s="146"/>
      <c r="F1" s="146"/>
    </row>
    <row r="2" spans="1:8" x14ac:dyDescent="0.25">
      <c r="A2" s="49"/>
      <c r="B2" s="49"/>
      <c r="C2" s="49"/>
      <c r="D2" s="49"/>
      <c r="E2" s="49"/>
      <c r="F2" s="49"/>
    </row>
    <row r="3" spans="1:8" ht="29.25" customHeight="1" x14ac:dyDescent="0.25">
      <c r="A3" s="151" t="s">
        <v>159</v>
      </c>
      <c r="B3" s="151"/>
      <c r="C3" s="151"/>
      <c r="D3" s="151"/>
      <c r="E3" s="151"/>
      <c r="F3" s="151"/>
      <c r="G3" s="151"/>
      <c r="H3" s="151"/>
    </row>
    <row r="4" spans="1:8" x14ac:dyDescent="0.25">
      <c r="A4" s="70"/>
      <c r="B4" s="70"/>
      <c r="C4" s="70"/>
      <c r="D4" s="70"/>
      <c r="E4" s="70"/>
      <c r="F4" s="70"/>
    </row>
    <row r="5" spans="1:8" x14ac:dyDescent="0.25">
      <c r="A5" s="150" t="s">
        <v>157</v>
      </c>
      <c r="B5" s="150"/>
      <c r="C5" s="150"/>
      <c r="D5" s="150"/>
      <c r="E5" s="150"/>
      <c r="F5" s="150"/>
    </row>
    <row r="6" spans="1:8" x14ac:dyDescent="0.25">
      <c r="A6" s="147" t="s">
        <v>131</v>
      </c>
      <c r="B6" s="148"/>
      <c r="C6" s="149"/>
      <c r="D6" s="50" t="s">
        <v>133</v>
      </c>
      <c r="E6" s="50" t="s">
        <v>134</v>
      </c>
      <c r="F6" s="50" t="s">
        <v>135</v>
      </c>
      <c r="G6" s="50" t="s">
        <v>136</v>
      </c>
      <c r="H6" s="50" t="s">
        <v>132</v>
      </c>
    </row>
    <row r="7" spans="1:8" x14ac:dyDescent="0.25">
      <c r="A7" s="141"/>
      <c r="B7" s="142"/>
      <c r="C7" s="142"/>
      <c r="D7" s="142"/>
      <c r="E7" s="142"/>
      <c r="F7" s="142"/>
      <c r="G7" s="142"/>
      <c r="H7" s="143"/>
    </row>
    <row r="8" spans="1:8" x14ac:dyDescent="0.25">
      <c r="A8" s="141" t="s">
        <v>152</v>
      </c>
      <c r="B8" s="142"/>
      <c r="C8" s="142"/>
      <c r="D8" s="142"/>
      <c r="E8" s="142"/>
      <c r="F8" s="142"/>
      <c r="G8" s="142"/>
      <c r="H8" s="143"/>
    </row>
    <row r="9" spans="1:8" x14ac:dyDescent="0.25">
      <c r="A9" s="87" t="s">
        <v>156</v>
      </c>
      <c r="B9" s="144" t="s">
        <v>131</v>
      </c>
      <c r="C9" s="145"/>
      <c r="D9" s="51"/>
      <c r="E9" s="51"/>
      <c r="F9" s="51"/>
      <c r="G9" s="51"/>
      <c r="H9" s="158">
        <f>SUM(D9:G9)</f>
        <v>0</v>
      </c>
    </row>
    <row r="10" spans="1:8" ht="15" customHeight="1" x14ac:dyDescent="0.25">
      <c r="A10" s="152" t="s">
        <v>83</v>
      </c>
      <c r="B10" s="153"/>
      <c r="C10" s="154"/>
      <c r="D10" s="158">
        <f>D9*DATA!C2</f>
        <v>0</v>
      </c>
      <c r="E10" s="158">
        <f>E9*DATA!C3</f>
        <v>0</v>
      </c>
      <c r="F10" s="158">
        <f>F9*DATA!C4</f>
        <v>0</v>
      </c>
      <c r="G10" s="158">
        <f>G9*DATA!C5</f>
        <v>0</v>
      </c>
      <c r="H10" s="158">
        <f>SUM(D10:G10)</f>
        <v>0</v>
      </c>
    </row>
    <row r="11" spans="1:8" ht="15" customHeight="1" x14ac:dyDescent="0.25">
      <c r="A11" s="70"/>
      <c r="B11" s="70"/>
      <c r="C11" s="70"/>
      <c r="D11" s="70"/>
      <c r="E11" s="70"/>
      <c r="F11" s="70"/>
    </row>
    <row r="12" spans="1:8" ht="15" customHeight="1" x14ac:dyDescent="0.25">
      <c r="A12" s="155" t="s">
        <v>129</v>
      </c>
      <c r="B12" s="155"/>
      <c r="C12" s="155"/>
      <c r="D12" s="159">
        <f>+D9</f>
        <v>0</v>
      </c>
      <c r="E12" s="159">
        <f t="shared" ref="E12:H12" si="0">+E9</f>
        <v>0</v>
      </c>
      <c r="F12" s="159">
        <f t="shared" si="0"/>
        <v>0</v>
      </c>
      <c r="G12" s="159">
        <f t="shared" si="0"/>
        <v>0</v>
      </c>
      <c r="H12" s="159">
        <f t="shared" si="0"/>
        <v>0</v>
      </c>
    </row>
    <row r="13" spans="1:8" ht="15" customHeight="1" x14ac:dyDescent="0.25">
      <c r="A13" s="155" t="s">
        <v>138</v>
      </c>
      <c r="B13" s="155"/>
      <c r="C13" s="155"/>
      <c r="D13" s="159">
        <f>D10</f>
        <v>0</v>
      </c>
      <c r="E13" s="159">
        <f t="shared" ref="E13:H13" si="1">E10</f>
        <v>0</v>
      </c>
      <c r="F13" s="159">
        <f t="shared" si="1"/>
        <v>0</v>
      </c>
      <c r="G13" s="159">
        <f t="shared" si="1"/>
        <v>0</v>
      </c>
      <c r="H13" s="159">
        <f t="shared" si="1"/>
        <v>0</v>
      </c>
    </row>
    <row r="14" spans="1:8" ht="15" customHeight="1" x14ac:dyDescent="0.25">
      <c r="A14" s="70"/>
      <c r="B14" s="70"/>
      <c r="C14" s="70"/>
      <c r="D14" s="70"/>
      <c r="E14" s="70"/>
      <c r="F14" s="70"/>
    </row>
    <row r="15" spans="1:8" ht="15" customHeight="1" x14ac:dyDescent="0.25">
      <c r="A15" s="70"/>
      <c r="B15" s="70"/>
      <c r="C15" s="70"/>
      <c r="D15" s="70"/>
      <c r="E15" s="70"/>
      <c r="F15" s="70"/>
    </row>
    <row r="16" spans="1:8" ht="15" customHeight="1" x14ac:dyDescent="0.25">
      <c r="A16" s="70"/>
      <c r="B16" s="70"/>
      <c r="C16" s="70"/>
      <c r="D16" s="70"/>
      <c r="E16" s="70"/>
      <c r="F16" s="70"/>
    </row>
    <row r="17" spans="1:6" x14ac:dyDescent="0.25">
      <c r="A17" s="70"/>
      <c r="B17" s="70"/>
      <c r="C17" s="70"/>
      <c r="D17" s="70"/>
      <c r="E17" s="70"/>
      <c r="F17" s="70"/>
    </row>
    <row r="18" spans="1:6" ht="15" customHeight="1" x14ac:dyDescent="0.25">
      <c r="B18" s="75"/>
      <c r="C18" s="75"/>
      <c r="D18" s="75"/>
      <c r="E18" s="75"/>
      <c r="F18" s="75"/>
    </row>
    <row r="19" spans="1:6" x14ac:dyDescent="0.25">
      <c r="A19" s="76" t="s">
        <v>160</v>
      </c>
    </row>
    <row r="20" spans="1:6" x14ac:dyDescent="0.25">
      <c r="A20" s="157" t="s">
        <v>180</v>
      </c>
      <c r="C20" s="156"/>
    </row>
    <row r="21" spans="1:6" x14ac:dyDescent="0.25">
      <c r="A21" s="183" t="s">
        <v>161</v>
      </c>
      <c r="B21" s="184" t="str">
        <f>_xlfn.IFNA(VLOOKUP("Pareiškėjas",DATA!N2:O5,2,FALSE),"")</f>
        <v/>
      </c>
    </row>
    <row r="22" spans="1:6" x14ac:dyDescent="0.25">
      <c r="A22" s="77" t="s">
        <v>162</v>
      </c>
      <c r="B22" s="159">
        <f>+DATA!$I$2+D12</f>
        <v>0</v>
      </c>
    </row>
    <row r="23" spans="1:6" x14ac:dyDescent="0.25">
      <c r="A23" s="77" t="s">
        <v>83</v>
      </c>
      <c r="B23" s="160">
        <f>DATA!$J$2+D13</f>
        <v>0</v>
      </c>
    </row>
    <row r="24" spans="1:6" x14ac:dyDescent="0.25">
      <c r="A24" s="183" t="s">
        <v>163</v>
      </c>
      <c r="B24" s="185" t="str">
        <f>_xlfn.IFNA(VLOOKUP("Partneris Nr. 1",DATA!N2:O5,2,FALSE),"")</f>
        <v/>
      </c>
    </row>
    <row r="25" spans="1:6" x14ac:dyDescent="0.25">
      <c r="A25" s="77" t="s">
        <v>162</v>
      </c>
      <c r="B25" s="159">
        <f>DATA!$I$3+E12</f>
        <v>0</v>
      </c>
    </row>
    <row r="26" spans="1:6" x14ac:dyDescent="0.25">
      <c r="A26" s="77" t="s">
        <v>83</v>
      </c>
      <c r="B26" s="159">
        <f>DATA!$J$3+E13</f>
        <v>0</v>
      </c>
    </row>
    <row r="27" spans="1:6" x14ac:dyDescent="0.25">
      <c r="A27" s="183" t="s">
        <v>164</v>
      </c>
      <c r="B27" s="186" t="str">
        <f>_xlfn.IFNA(VLOOKUP("Partneris Nr. 2",DATA!N2:O5,2,FALSE),"")</f>
        <v/>
      </c>
    </row>
    <row r="28" spans="1:6" x14ac:dyDescent="0.25">
      <c r="A28" s="77" t="s">
        <v>162</v>
      </c>
      <c r="B28" s="159">
        <f>DATA!$I$4+F12</f>
        <v>0</v>
      </c>
    </row>
    <row r="29" spans="1:6" x14ac:dyDescent="0.25">
      <c r="A29" s="77" t="s">
        <v>83</v>
      </c>
      <c r="B29" s="159">
        <f>DATA!$J$4+F13</f>
        <v>0</v>
      </c>
    </row>
    <row r="30" spans="1:6" x14ac:dyDescent="0.25">
      <c r="A30" s="183" t="s">
        <v>165</v>
      </c>
      <c r="B30" s="186" t="str">
        <f>_xlfn.IFNA(VLOOKUP("Partneris Nr. 3",DATA!N2:O5,2,FALSE),"")</f>
        <v/>
      </c>
    </row>
    <row r="31" spans="1:6" x14ac:dyDescent="0.25">
      <c r="A31" s="78" t="s">
        <v>162</v>
      </c>
      <c r="B31" s="159">
        <f>DATA!$I$5+G12</f>
        <v>0</v>
      </c>
    </row>
    <row r="32" spans="1:6" x14ac:dyDescent="0.25">
      <c r="A32" s="78" t="s">
        <v>83</v>
      </c>
      <c r="B32" s="159">
        <f>DATA!$J$5+G13</f>
        <v>0</v>
      </c>
    </row>
    <row r="33" spans="1:2" x14ac:dyDescent="0.25">
      <c r="A33" s="139" t="s">
        <v>81</v>
      </c>
      <c r="B33" s="140"/>
    </row>
    <row r="34" spans="1:2" x14ac:dyDescent="0.25">
      <c r="A34" s="78" t="s">
        <v>162</v>
      </c>
      <c r="B34" s="159">
        <f>B22+B25+B28+B31</f>
        <v>0</v>
      </c>
    </row>
    <row r="35" spans="1:2" x14ac:dyDescent="0.25">
      <c r="A35" s="78" t="s">
        <v>83</v>
      </c>
      <c r="B35" s="159">
        <f>+B23+B26+B29+B32</f>
        <v>0</v>
      </c>
    </row>
  </sheetData>
  <sheetProtection algorithmName="SHA-512" hashValue="uk65Wu251eyY+xPrgFp2kEVK/d7d68qEsFI9NOOUS8KNjnVMGiu/Z2K4zHdXzOZ/QHHhP8zlrxY1/fX2dsAbEA==" saltValue="IuS2+KmNUWnCNI7MY+XlGg==" spinCount="100000" sheet="1" formatRows="0"/>
  <mergeCells count="11">
    <mergeCell ref="A33:B33"/>
    <mergeCell ref="A8:H8"/>
    <mergeCell ref="B9:C9"/>
    <mergeCell ref="A1:F1"/>
    <mergeCell ref="A6:C6"/>
    <mergeCell ref="A5:F5"/>
    <mergeCell ref="A3:H3"/>
    <mergeCell ref="A7:H7"/>
    <mergeCell ref="A10:C10"/>
    <mergeCell ref="A12:C12"/>
    <mergeCell ref="A13:C13"/>
  </mergeCells>
  <pageMargins left="0.31496062992125984" right="0.31496062992125984" top="0.78740157480314965" bottom="0.78740157480314965" header="0.31496062992125984" footer="0.31496062992125984"/>
  <pageSetup paperSize="9" scale="67" fitToHeight="0" orientation="landscape" verticalDpi="0" r:id="rId1"/>
  <headerFooter>
    <oddFooter>&amp;A&amp;RPuslapių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pas8">
    <pageSetUpPr fitToPage="1"/>
  </sheetPr>
  <dimension ref="A1:H72"/>
  <sheetViews>
    <sheetView zoomScaleNormal="100" workbookViewId="0">
      <selection activeCell="A57" sqref="A57"/>
    </sheetView>
  </sheetViews>
  <sheetFormatPr defaultColWidth="9.140625" defaultRowHeight="12.75" x14ac:dyDescent="0.2"/>
  <cols>
    <col min="1" max="1" width="8.5703125" style="6" customWidth="1"/>
    <col min="2" max="2" width="62" style="6" customWidth="1"/>
    <col min="3" max="6" width="15.7109375" style="65" customWidth="1"/>
    <col min="7" max="7" width="17" style="6" customWidth="1"/>
    <col min="8" max="8" width="20" style="6" customWidth="1"/>
    <col min="9" max="16384" width="9.140625" style="6"/>
  </cols>
  <sheetData>
    <row r="1" spans="1:7" ht="15.75" x14ac:dyDescent="0.2">
      <c r="B1" s="100" t="s">
        <v>154</v>
      </c>
      <c r="C1" s="100"/>
      <c r="D1" s="100"/>
      <c r="E1" s="100"/>
      <c r="F1" s="100"/>
    </row>
    <row r="2" spans="1:7" x14ac:dyDescent="0.2">
      <c r="A2" s="7"/>
      <c r="B2" s="7"/>
      <c r="C2" s="61"/>
      <c r="D2" s="61"/>
      <c r="E2" s="61"/>
      <c r="F2" s="61"/>
    </row>
    <row r="3" spans="1:7" ht="38.25" x14ac:dyDescent="0.2">
      <c r="A3" s="53" t="s">
        <v>128</v>
      </c>
      <c r="B3" s="53" t="s">
        <v>79</v>
      </c>
      <c r="C3" s="53" t="s">
        <v>114</v>
      </c>
      <c r="D3" s="53" t="s">
        <v>115</v>
      </c>
      <c r="E3" s="53" t="s">
        <v>80</v>
      </c>
      <c r="F3" s="53" t="s">
        <v>83</v>
      </c>
    </row>
    <row r="4" spans="1:7" hidden="1" x14ac:dyDescent="0.2">
      <c r="A4" s="8" t="s">
        <v>112</v>
      </c>
      <c r="B4" s="9" t="s">
        <v>0</v>
      </c>
      <c r="C4" s="62"/>
      <c r="D4" s="62"/>
      <c r="E4" s="161">
        <f>SUM(E5:E29)</f>
        <v>0</v>
      </c>
      <c r="F4" s="161">
        <f>SUM(F5:F29)</f>
        <v>0</v>
      </c>
    </row>
    <row r="5" spans="1:7" hidden="1" x14ac:dyDescent="0.2">
      <c r="A5" s="164">
        <f>'1'!$D$2</f>
        <v>0</v>
      </c>
      <c r="B5" s="165">
        <f>'1'!$D$3</f>
        <v>0</v>
      </c>
      <c r="C5" s="164">
        <f>'1'!$D$4</f>
        <v>0</v>
      </c>
      <c r="D5" s="164">
        <f>'1'!$H$4</f>
        <v>0</v>
      </c>
      <c r="E5" s="162">
        <f>'1'!$G$10</f>
        <v>0</v>
      </c>
      <c r="F5" s="162">
        <f>'1'!$H$10</f>
        <v>0</v>
      </c>
      <c r="G5" s="10"/>
    </row>
    <row r="6" spans="1:7" hidden="1" x14ac:dyDescent="0.2">
      <c r="A6" s="166">
        <f>'2'!$D$2</f>
        <v>0</v>
      </c>
      <c r="B6" s="167">
        <f>'2'!$D$3</f>
        <v>0</v>
      </c>
      <c r="C6" s="166">
        <f>'2'!$D$4</f>
        <v>0</v>
      </c>
      <c r="D6" s="166">
        <f>'2'!$H$4</f>
        <v>0</v>
      </c>
      <c r="E6" s="162">
        <f>'2'!$G$10</f>
        <v>0</v>
      </c>
      <c r="F6" s="162">
        <f>'2'!$H$10</f>
        <v>0</v>
      </c>
    </row>
    <row r="7" spans="1:7" hidden="1" x14ac:dyDescent="0.2">
      <c r="A7" s="166">
        <f>'3'!$D$2</f>
        <v>0</v>
      </c>
      <c r="B7" s="167">
        <f>'3'!$D$3</f>
        <v>0</v>
      </c>
      <c r="C7" s="166">
        <f>'3'!$D$4</f>
        <v>0</v>
      </c>
      <c r="D7" s="166">
        <f>'3'!$H$4</f>
        <v>0</v>
      </c>
      <c r="E7" s="162">
        <f>'3'!$G$10</f>
        <v>0</v>
      </c>
      <c r="F7" s="162">
        <f>'3'!$H$10</f>
        <v>0</v>
      </c>
    </row>
    <row r="8" spans="1:7" hidden="1" x14ac:dyDescent="0.2">
      <c r="A8" s="166">
        <f>'4'!$D$2</f>
        <v>0</v>
      </c>
      <c r="B8" s="167">
        <f>'4'!$D$3</f>
        <v>0</v>
      </c>
      <c r="C8" s="166">
        <f>'4'!$D$4</f>
        <v>0</v>
      </c>
      <c r="D8" s="166">
        <f>'4'!$H$4</f>
        <v>0</v>
      </c>
      <c r="E8" s="162">
        <f>'4'!$G$10</f>
        <v>0</v>
      </c>
      <c r="F8" s="162">
        <f>'4'!$H$10</f>
        <v>0</v>
      </c>
    </row>
    <row r="9" spans="1:7" hidden="1" x14ac:dyDescent="0.2">
      <c r="A9" s="166">
        <f>'5'!$D$2</f>
        <v>0</v>
      </c>
      <c r="B9" s="167">
        <f>'5'!$D$3</f>
        <v>0</v>
      </c>
      <c r="C9" s="166">
        <f>'5'!$D$4</f>
        <v>0</v>
      </c>
      <c r="D9" s="166">
        <f>'5'!$H$4</f>
        <v>0</v>
      </c>
      <c r="E9" s="162">
        <f>'5'!$G$10</f>
        <v>0</v>
      </c>
      <c r="F9" s="162">
        <f>'5'!$H$10</f>
        <v>0</v>
      </c>
    </row>
    <row r="10" spans="1:7" hidden="1" x14ac:dyDescent="0.2">
      <c r="A10" s="166">
        <f>'6'!$D$2</f>
        <v>0</v>
      </c>
      <c r="B10" s="167">
        <f>'6'!$D$3</f>
        <v>0</v>
      </c>
      <c r="C10" s="166">
        <f>'6'!$D$4</f>
        <v>0</v>
      </c>
      <c r="D10" s="166">
        <f>'6'!$H$4</f>
        <v>0</v>
      </c>
      <c r="E10" s="162">
        <f>'6'!$G$10</f>
        <v>0</v>
      </c>
      <c r="F10" s="162">
        <f>'6'!$H$10</f>
        <v>0</v>
      </c>
    </row>
    <row r="11" spans="1:7" hidden="1" x14ac:dyDescent="0.2">
      <c r="A11" s="166">
        <f>'7'!$D$2</f>
        <v>0</v>
      </c>
      <c r="B11" s="167">
        <f>'7'!$D$3</f>
        <v>0</v>
      </c>
      <c r="C11" s="166">
        <f>'7'!$D$4</f>
        <v>0</v>
      </c>
      <c r="D11" s="166">
        <f>'7'!$H$4</f>
        <v>0</v>
      </c>
      <c r="E11" s="162">
        <f>'7'!$G$10</f>
        <v>0</v>
      </c>
      <c r="F11" s="162">
        <f>'7'!$H$10</f>
        <v>0</v>
      </c>
    </row>
    <row r="12" spans="1:7" hidden="1" x14ac:dyDescent="0.2">
      <c r="A12" s="166">
        <f>'8'!$D$2</f>
        <v>0</v>
      </c>
      <c r="B12" s="167">
        <f>'8'!$D$3</f>
        <v>0</v>
      </c>
      <c r="C12" s="166">
        <f>'8'!$D$4</f>
        <v>0</v>
      </c>
      <c r="D12" s="166">
        <f>'8'!$H$4</f>
        <v>0</v>
      </c>
      <c r="E12" s="162">
        <f>'8'!$G$10</f>
        <v>0</v>
      </c>
      <c r="F12" s="162">
        <f>'8'!$H$10</f>
        <v>0</v>
      </c>
    </row>
    <row r="13" spans="1:7" hidden="1" x14ac:dyDescent="0.2">
      <c r="A13" s="166">
        <f>'9'!$D$2</f>
        <v>0</v>
      </c>
      <c r="B13" s="167">
        <f>'9'!$D$3</f>
        <v>0</v>
      </c>
      <c r="C13" s="166">
        <f>'9'!$D$4</f>
        <v>0</v>
      </c>
      <c r="D13" s="166">
        <f>'9'!$H$4</f>
        <v>0</v>
      </c>
      <c r="E13" s="162">
        <f>'9'!$G$10</f>
        <v>0</v>
      </c>
      <c r="F13" s="162">
        <f>'9'!$H$10</f>
        <v>0</v>
      </c>
    </row>
    <row r="14" spans="1:7" hidden="1" x14ac:dyDescent="0.2">
      <c r="A14" s="166">
        <f>'10'!$D$2</f>
        <v>0</v>
      </c>
      <c r="B14" s="167">
        <f>'10'!$D$3</f>
        <v>0</v>
      </c>
      <c r="C14" s="166">
        <f>'10'!$D$4</f>
        <v>0</v>
      </c>
      <c r="D14" s="166">
        <f>'10'!$H$4</f>
        <v>0</v>
      </c>
      <c r="E14" s="162">
        <f>'10'!$G$10</f>
        <v>0</v>
      </c>
      <c r="F14" s="162">
        <f>'10'!$H$10</f>
        <v>0</v>
      </c>
    </row>
    <row r="15" spans="1:7" hidden="1" x14ac:dyDescent="0.2">
      <c r="A15" s="166">
        <f>'11'!$D$2</f>
        <v>0</v>
      </c>
      <c r="B15" s="167">
        <f>'11'!$D$3</f>
        <v>0</v>
      </c>
      <c r="C15" s="166">
        <f>'11'!$D$4</f>
        <v>0</v>
      </c>
      <c r="D15" s="166">
        <f>'11'!$H$4</f>
        <v>0</v>
      </c>
      <c r="E15" s="162">
        <f>'11'!$G$10</f>
        <v>0</v>
      </c>
      <c r="F15" s="162">
        <f>'11'!$H$10</f>
        <v>0</v>
      </c>
    </row>
    <row r="16" spans="1:7" hidden="1" x14ac:dyDescent="0.2">
      <c r="A16" s="166">
        <f>'12'!$D$2</f>
        <v>0</v>
      </c>
      <c r="B16" s="167">
        <f>'12'!$D$3</f>
        <v>0</v>
      </c>
      <c r="C16" s="166">
        <f>'12'!$D$4</f>
        <v>0</v>
      </c>
      <c r="D16" s="166">
        <f>'12'!$H$4</f>
        <v>0</v>
      </c>
      <c r="E16" s="162">
        <f>'12'!$G$10</f>
        <v>0</v>
      </c>
      <c r="F16" s="162">
        <f>'12'!$H$10</f>
        <v>0</v>
      </c>
    </row>
    <row r="17" spans="1:6" hidden="1" x14ac:dyDescent="0.2">
      <c r="A17" s="166">
        <f>'13'!$D$2</f>
        <v>0</v>
      </c>
      <c r="B17" s="167">
        <f>'13'!$D$3</f>
        <v>0</v>
      </c>
      <c r="C17" s="166">
        <f>'13'!$D$4</f>
        <v>0</v>
      </c>
      <c r="D17" s="166">
        <f>'13'!$H$4</f>
        <v>0</v>
      </c>
      <c r="E17" s="162">
        <f>'13'!$G$10</f>
        <v>0</v>
      </c>
      <c r="F17" s="162">
        <f>'13'!$H$10</f>
        <v>0</v>
      </c>
    </row>
    <row r="18" spans="1:6" hidden="1" x14ac:dyDescent="0.2">
      <c r="A18" s="166">
        <f>'14'!$D$2</f>
        <v>0</v>
      </c>
      <c r="B18" s="167">
        <f>'14'!$D$3</f>
        <v>0</v>
      </c>
      <c r="C18" s="166">
        <f>'14'!$D$4</f>
        <v>0</v>
      </c>
      <c r="D18" s="166">
        <f>'14'!$H$4</f>
        <v>0</v>
      </c>
      <c r="E18" s="162">
        <f>'14'!$G$10</f>
        <v>0</v>
      </c>
      <c r="F18" s="162">
        <f>'14'!$H$10</f>
        <v>0</v>
      </c>
    </row>
    <row r="19" spans="1:6" hidden="1" x14ac:dyDescent="0.2">
      <c r="A19" s="166">
        <f>'15'!$D$2</f>
        <v>0</v>
      </c>
      <c r="B19" s="167">
        <f>'15'!$D$3</f>
        <v>0</v>
      </c>
      <c r="C19" s="166">
        <f>'15'!$D$4</f>
        <v>0</v>
      </c>
      <c r="D19" s="166">
        <f>'15'!$H$4</f>
        <v>0</v>
      </c>
      <c r="E19" s="162">
        <f>'15'!$G$10</f>
        <v>0</v>
      </c>
      <c r="F19" s="162">
        <f>'15'!$H$10</f>
        <v>0</v>
      </c>
    </row>
    <row r="20" spans="1:6" hidden="1" x14ac:dyDescent="0.2">
      <c r="A20" s="166">
        <f>'16'!$D$2</f>
        <v>0</v>
      </c>
      <c r="B20" s="167">
        <f>'16'!$D$3</f>
        <v>0</v>
      </c>
      <c r="C20" s="166">
        <f>'16'!$D$4</f>
        <v>0</v>
      </c>
      <c r="D20" s="166">
        <f>'16'!$H$4</f>
        <v>0</v>
      </c>
      <c r="E20" s="162">
        <f>'16'!$G$10</f>
        <v>0</v>
      </c>
      <c r="F20" s="162">
        <f>'16'!$H$10</f>
        <v>0</v>
      </c>
    </row>
    <row r="21" spans="1:6" hidden="1" x14ac:dyDescent="0.2">
      <c r="A21" s="166">
        <f>'17'!$D$2</f>
        <v>0</v>
      </c>
      <c r="B21" s="167">
        <f>'17'!$D$3</f>
        <v>0</v>
      </c>
      <c r="C21" s="166">
        <f>'17'!$D$4</f>
        <v>0</v>
      </c>
      <c r="D21" s="166">
        <f>'17'!$H$4</f>
        <v>0</v>
      </c>
      <c r="E21" s="162">
        <f>'17'!$G$10</f>
        <v>0</v>
      </c>
      <c r="F21" s="162">
        <f>'17'!$H$10</f>
        <v>0</v>
      </c>
    </row>
    <row r="22" spans="1:6" hidden="1" x14ac:dyDescent="0.2">
      <c r="A22" s="166">
        <f>'18'!$D$2</f>
        <v>0</v>
      </c>
      <c r="B22" s="167">
        <f>'18'!$D$3</f>
        <v>0</v>
      </c>
      <c r="C22" s="166">
        <f>'18'!$D$4</f>
        <v>0</v>
      </c>
      <c r="D22" s="166">
        <f>'18'!$H$4</f>
        <v>0</v>
      </c>
      <c r="E22" s="162">
        <f>'18'!$G$10</f>
        <v>0</v>
      </c>
      <c r="F22" s="162">
        <f>'18'!$H$10</f>
        <v>0</v>
      </c>
    </row>
    <row r="23" spans="1:6" hidden="1" x14ac:dyDescent="0.2">
      <c r="A23" s="166">
        <f>'19'!$D$2</f>
        <v>0</v>
      </c>
      <c r="B23" s="167">
        <f>'19'!$D$3</f>
        <v>0</v>
      </c>
      <c r="C23" s="166">
        <f>'19'!$D$4</f>
        <v>0</v>
      </c>
      <c r="D23" s="166">
        <f>'19'!$H$4</f>
        <v>0</v>
      </c>
      <c r="E23" s="162">
        <f>'19'!$G$10</f>
        <v>0</v>
      </c>
      <c r="F23" s="162">
        <f>'19'!$H$10</f>
        <v>0</v>
      </c>
    </row>
    <row r="24" spans="1:6" hidden="1" x14ac:dyDescent="0.2">
      <c r="A24" s="166">
        <f>'20'!$D$2</f>
        <v>0</v>
      </c>
      <c r="B24" s="167">
        <f>'20'!$D$3</f>
        <v>0</v>
      </c>
      <c r="C24" s="166">
        <f>'20'!$D$4</f>
        <v>0</v>
      </c>
      <c r="D24" s="166">
        <f>'20'!$H$4</f>
        <v>0</v>
      </c>
      <c r="E24" s="162">
        <f>'20'!$G$10</f>
        <v>0</v>
      </c>
      <c r="F24" s="162">
        <f>'20'!$H$10</f>
        <v>0</v>
      </c>
    </row>
    <row r="25" spans="1:6" hidden="1" x14ac:dyDescent="0.2">
      <c r="A25" s="166">
        <f>'21'!$D$2</f>
        <v>0</v>
      </c>
      <c r="B25" s="167">
        <f>'21'!$D$3</f>
        <v>0</v>
      </c>
      <c r="C25" s="166">
        <f>'21'!$D$4</f>
        <v>0</v>
      </c>
      <c r="D25" s="166">
        <f>'21'!$H$4</f>
        <v>0</v>
      </c>
      <c r="E25" s="162">
        <f>'21'!$G$10</f>
        <v>0</v>
      </c>
      <c r="F25" s="162">
        <f>'21'!$H$10</f>
        <v>0</v>
      </c>
    </row>
    <row r="26" spans="1:6" hidden="1" x14ac:dyDescent="0.2">
      <c r="A26" s="166">
        <f>'22'!$D$2</f>
        <v>0</v>
      </c>
      <c r="B26" s="167">
        <f>'22'!$D$3</f>
        <v>0</v>
      </c>
      <c r="C26" s="166">
        <f>'22'!$D$4</f>
        <v>0</v>
      </c>
      <c r="D26" s="166">
        <f>'22'!$H$4</f>
        <v>0</v>
      </c>
      <c r="E26" s="162">
        <f>'22'!$G$10</f>
        <v>0</v>
      </c>
      <c r="F26" s="162">
        <f>'22'!$H$10</f>
        <v>0</v>
      </c>
    </row>
    <row r="27" spans="1:6" hidden="1" x14ac:dyDescent="0.2">
      <c r="A27" s="166">
        <f>'23'!$D$2</f>
        <v>0</v>
      </c>
      <c r="B27" s="167">
        <f>'23'!$D$3</f>
        <v>0</v>
      </c>
      <c r="C27" s="166">
        <f>'23'!$D$4</f>
        <v>0</v>
      </c>
      <c r="D27" s="166">
        <f>'23'!$H$4</f>
        <v>0</v>
      </c>
      <c r="E27" s="162">
        <f>'23'!$G$10</f>
        <v>0</v>
      </c>
      <c r="F27" s="162">
        <f>'23'!$H$10</f>
        <v>0</v>
      </c>
    </row>
    <row r="28" spans="1:6" hidden="1" x14ac:dyDescent="0.2">
      <c r="A28" s="166">
        <f>'24'!$D$2</f>
        <v>0</v>
      </c>
      <c r="B28" s="167">
        <f>'24'!$D$3</f>
        <v>0</v>
      </c>
      <c r="C28" s="166">
        <f>'24'!$D$4</f>
        <v>0</v>
      </c>
      <c r="D28" s="166">
        <f>'24'!$H$4</f>
        <v>0</v>
      </c>
      <c r="E28" s="162">
        <f>'24'!$G$10</f>
        <v>0</v>
      </c>
      <c r="F28" s="162">
        <f>'24'!$H$10</f>
        <v>0</v>
      </c>
    </row>
    <row r="29" spans="1:6" hidden="1" x14ac:dyDescent="0.2">
      <c r="A29" s="166">
        <f>'25'!$D$2</f>
        <v>0</v>
      </c>
      <c r="B29" s="167">
        <f>'25'!$D$3</f>
        <v>0</v>
      </c>
      <c r="C29" s="166">
        <f>'25'!$D$4</f>
        <v>0</v>
      </c>
      <c r="D29" s="166">
        <f>'25'!$H$4</f>
        <v>0</v>
      </c>
      <c r="E29" s="162">
        <f>'25'!$G$10</f>
        <v>0</v>
      </c>
      <c r="F29" s="162">
        <f>'25'!$H$10</f>
        <v>0</v>
      </c>
    </row>
    <row r="30" spans="1:6" hidden="1" x14ac:dyDescent="0.2">
      <c r="A30" s="8" t="s">
        <v>108</v>
      </c>
      <c r="B30" s="9" t="s">
        <v>109</v>
      </c>
      <c r="C30" s="62"/>
      <c r="D30" s="62"/>
      <c r="E30" s="161">
        <f>SUM(E31:E55)</f>
        <v>0</v>
      </c>
      <c r="F30" s="161">
        <f>SUM(F31:F55)</f>
        <v>0</v>
      </c>
    </row>
    <row r="31" spans="1:6" hidden="1" x14ac:dyDescent="0.2">
      <c r="A31" s="164">
        <f>'1'!$D$2</f>
        <v>0</v>
      </c>
      <c r="B31" s="165">
        <f>'1'!$D$3</f>
        <v>0</v>
      </c>
      <c r="C31" s="164">
        <f>'1'!$D$4</f>
        <v>0</v>
      </c>
      <c r="D31" s="164">
        <f>'1'!$H$4</f>
        <v>0</v>
      </c>
      <c r="E31" s="162">
        <f>'1'!$G$21</f>
        <v>0</v>
      </c>
      <c r="F31" s="162">
        <f>'1'!$H$21</f>
        <v>0</v>
      </c>
    </row>
    <row r="32" spans="1:6" hidden="1" x14ac:dyDescent="0.2">
      <c r="A32" s="166">
        <f>'2'!$D$2</f>
        <v>0</v>
      </c>
      <c r="B32" s="167">
        <f>'2'!$D$3</f>
        <v>0</v>
      </c>
      <c r="C32" s="166">
        <f>'2'!$D$4</f>
        <v>0</v>
      </c>
      <c r="D32" s="166">
        <f>'2'!$H$4</f>
        <v>0</v>
      </c>
      <c r="E32" s="162">
        <f>'2'!$G$21</f>
        <v>0</v>
      </c>
      <c r="F32" s="162">
        <f>'2'!$H$21</f>
        <v>0</v>
      </c>
    </row>
    <row r="33" spans="1:6" hidden="1" x14ac:dyDescent="0.2">
      <c r="A33" s="166">
        <f>'3'!$D$2</f>
        <v>0</v>
      </c>
      <c r="B33" s="167">
        <f>'3'!$D$3</f>
        <v>0</v>
      </c>
      <c r="C33" s="166">
        <f>'3'!$D$4</f>
        <v>0</v>
      </c>
      <c r="D33" s="166">
        <f>'3'!$H$4</f>
        <v>0</v>
      </c>
      <c r="E33" s="162">
        <f>'3'!$G$21</f>
        <v>0</v>
      </c>
      <c r="F33" s="162">
        <f>'3'!$H$21</f>
        <v>0</v>
      </c>
    </row>
    <row r="34" spans="1:6" hidden="1" x14ac:dyDescent="0.2">
      <c r="A34" s="166">
        <f>'4'!$D$2</f>
        <v>0</v>
      </c>
      <c r="B34" s="167">
        <f>'4'!$D$3</f>
        <v>0</v>
      </c>
      <c r="C34" s="166">
        <f>'4'!$D$4</f>
        <v>0</v>
      </c>
      <c r="D34" s="166">
        <f>'4'!$H$4</f>
        <v>0</v>
      </c>
      <c r="E34" s="162">
        <f>'4'!$G$21</f>
        <v>0</v>
      </c>
      <c r="F34" s="162">
        <f>'4'!$H$21</f>
        <v>0</v>
      </c>
    </row>
    <row r="35" spans="1:6" hidden="1" x14ac:dyDescent="0.2">
      <c r="A35" s="166">
        <f>'5'!$D$2</f>
        <v>0</v>
      </c>
      <c r="B35" s="167">
        <f>'5'!$D$3</f>
        <v>0</v>
      </c>
      <c r="C35" s="166">
        <f>'5'!$D$4</f>
        <v>0</v>
      </c>
      <c r="D35" s="166">
        <f>'5'!$H$4</f>
        <v>0</v>
      </c>
      <c r="E35" s="162">
        <f>'5'!$G$21</f>
        <v>0</v>
      </c>
      <c r="F35" s="162">
        <f>'5'!$H$21</f>
        <v>0</v>
      </c>
    </row>
    <row r="36" spans="1:6" hidden="1" x14ac:dyDescent="0.2">
      <c r="A36" s="166">
        <f>'6'!$D$2</f>
        <v>0</v>
      </c>
      <c r="B36" s="167">
        <f>'6'!$D$3</f>
        <v>0</v>
      </c>
      <c r="C36" s="166">
        <f>'6'!$D$4</f>
        <v>0</v>
      </c>
      <c r="D36" s="166">
        <f>'6'!$H$4</f>
        <v>0</v>
      </c>
      <c r="E36" s="162">
        <f>'6'!$G$21</f>
        <v>0</v>
      </c>
      <c r="F36" s="162">
        <f>'6'!$H$21</f>
        <v>0</v>
      </c>
    </row>
    <row r="37" spans="1:6" hidden="1" x14ac:dyDescent="0.2">
      <c r="A37" s="166">
        <f>'7'!$D$2</f>
        <v>0</v>
      </c>
      <c r="B37" s="167">
        <f>'7'!$D$3</f>
        <v>0</v>
      </c>
      <c r="C37" s="166">
        <f>'7'!$D$4</f>
        <v>0</v>
      </c>
      <c r="D37" s="166">
        <f>'7'!$H$4</f>
        <v>0</v>
      </c>
      <c r="E37" s="162">
        <f>'7'!$G$21</f>
        <v>0</v>
      </c>
      <c r="F37" s="162">
        <f>'7'!$H$21</f>
        <v>0</v>
      </c>
    </row>
    <row r="38" spans="1:6" hidden="1" x14ac:dyDescent="0.2">
      <c r="A38" s="166">
        <f>'8'!$D$2</f>
        <v>0</v>
      </c>
      <c r="B38" s="167">
        <f>'8'!$D$3</f>
        <v>0</v>
      </c>
      <c r="C38" s="166">
        <f>'8'!$D$4</f>
        <v>0</v>
      </c>
      <c r="D38" s="166">
        <f>'8'!$H$4</f>
        <v>0</v>
      </c>
      <c r="E38" s="162">
        <f>'8'!$G$21</f>
        <v>0</v>
      </c>
      <c r="F38" s="162">
        <f>'8'!$H$21</f>
        <v>0</v>
      </c>
    </row>
    <row r="39" spans="1:6" hidden="1" x14ac:dyDescent="0.2">
      <c r="A39" s="166">
        <f>'9'!$D$2</f>
        <v>0</v>
      </c>
      <c r="B39" s="167">
        <f>'9'!$D$3</f>
        <v>0</v>
      </c>
      <c r="C39" s="166">
        <f>'9'!$D$4</f>
        <v>0</v>
      </c>
      <c r="D39" s="166">
        <f>'9'!$H$4</f>
        <v>0</v>
      </c>
      <c r="E39" s="162">
        <f>'9'!$G$21</f>
        <v>0</v>
      </c>
      <c r="F39" s="162">
        <f>'9'!$H$21</f>
        <v>0</v>
      </c>
    </row>
    <row r="40" spans="1:6" hidden="1" x14ac:dyDescent="0.2">
      <c r="A40" s="166">
        <f>'10'!$D$2</f>
        <v>0</v>
      </c>
      <c r="B40" s="167">
        <f>'10'!$D$3</f>
        <v>0</v>
      </c>
      <c r="C40" s="166">
        <f>'10'!$D$4</f>
        <v>0</v>
      </c>
      <c r="D40" s="166">
        <f>'10'!$H$4</f>
        <v>0</v>
      </c>
      <c r="E40" s="162">
        <f>'10'!$G$21</f>
        <v>0</v>
      </c>
      <c r="F40" s="162">
        <f>'10'!$H$21</f>
        <v>0</v>
      </c>
    </row>
    <row r="41" spans="1:6" hidden="1" x14ac:dyDescent="0.2">
      <c r="A41" s="166">
        <f>'11'!$D$2</f>
        <v>0</v>
      </c>
      <c r="B41" s="167">
        <f>'11'!$D$3</f>
        <v>0</v>
      </c>
      <c r="C41" s="166">
        <f>'11'!$D$4</f>
        <v>0</v>
      </c>
      <c r="D41" s="166">
        <f>'11'!$H$4</f>
        <v>0</v>
      </c>
      <c r="E41" s="162">
        <f>'11'!$G$21</f>
        <v>0</v>
      </c>
      <c r="F41" s="162">
        <f>'11'!$H$21</f>
        <v>0</v>
      </c>
    </row>
    <row r="42" spans="1:6" hidden="1" x14ac:dyDescent="0.2">
      <c r="A42" s="166">
        <f>'12'!$D$2</f>
        <v>0</v>
      </c>
      <c r="B42" s="167">
        <f>'12'!$D$3</f>
        <v>0</v>
      </c>
      <c r="C42" s="166">
        <f>'12'!$D$4</f>
        <v>0</v>
      </c>
      <c r="D42" s="166">
        <f>'12'!$H$4</f>
        <v>0</v>
      </c>
      <c r="E42" s="162">
        <f>'12'!$G$21</f>
        <v>0</v>
      </c>
      <c r="F42" s="162">
        <f>'12'!$H$21</f>
        <v>0</v>
      </c>
    </row>
    <row r="43" spans="1:6" hidden="1" x14ac:dyDescent="0.2">
      <c r="A43" s="166">
        <f>'13'!$D$2</f>
        <v>0</v>
      </c>
      <c r="B43" s="167">
        <f>'13'!$D$3</f>
        <v>0</v>
      </c>
      <c r="C43" s="166">
        <f>'13'!$D$4</f>
        <v>0</v>
      </c>
      <c r="D43" s="166">
        <f>'13'!$H$4</f>
        <v>0</v>
      </c>
      <c r="E43" s="162">
        <f>'13'!$G$21</f>
        <v>0</v>
      </c>
      <c r="F43" s="162">
        <f>'13'!$H$21</f>
        <v>0</v>
      </c>
    </row>
    <row r="44" spans="1:6" hidden="1" x14ac:dyDescent="0.2">
      <c r="A44" s="166">
        <f>'14'!$D$2</f>
        <v>0</v>
      </c>
      <c r="B44" s="167">
        <f>'14'!$D$3</f>
        <v>0</v>
      </c>
      <c r="C44" s="166">
        <f>'14'!$D$4</f>
        <v>0</v>
      </c>
      <c r="D44" s="166">
        <f>'14'!$H$4</f>
        <v>0</v>
      </c>
      <c r="E44" s="162">
        <f>'14'!$G$21</f>
        <v>0</v>
      </c>
      <c r="F44" s="162">
        <f>'14'!$H$21</f>
        <v>0</v>
      </c>
    </row>
    <row r="45" spans="1:6" hidden="1" x14ac:dyDescent="0.2">
      <c r="A45" s="166">
        <f>'15'!$D$2</f>
        <v>0</v>
      </c>
      <c r="B45" s="167">
        <f>'15'!$D$3</f>
        <v>0</v>
      </c>
      <c r="C45" s="166">
        <f>'15'!$D$4</f>
        <v>0</v>
      </c>
      <c r="D45" s="166">
        <f>'15'!$H$4</f>
        <v>0</v>
      </c>
      <c r="E45" s="162">
        <f>'15'!$G$21</f>
        <v>0</v>
      </c>
      <c r="F45" s="162">
        <f>'15'!$H$21</f>
        <v>0</v>
      </c>
    </row>
    <row r="46" spans="1:6" hidden="1" x14ac:dyDescent="0.2">
      <c r="A46" s="166">
        <f>'16'!$D$2</f>
        <v>0</v>
      </c>
      <c r="B46" s="167">
        <f>'16'!$D$3</f>
        <v>0</v>
      </c>
      <c r="C46" s="166">
        <f>'16'!$D$4</f>
        <v>0</v>
      </c>
      <c r="D46" s="166">
        <f>'16'!$H$4</f>
        <v>0</v>
      </c>
      <c r="E46" s="162">
        <f>'16'!$G$21</f>
        <v>0</v>
      </c>
      <c r="F46" s="162">
        <f>'16'!$H$21</f>
        <v>0</v>
      </c>
    </row>
    <row r="47" spans="1:6" hidden="1" x14ac:dyDescent="0.2">
      <c r="A47" s="166">
        <f>'17'!$D$2</f>
        <v>0</v>
      </c>
      <c r="B47" s="167">
        <f>'17'!$D$3</f>
        <v>0</v>
      </c>
      <c r="C47" s="166">
        <f>'17'!$D$4</f>
        <v>0</v>
      </c>
      <c r="D47" s="166">
        <f>'17'!$H$4</f>
        <v>0</v>
      </c>
      <c r="E47" s="162">
        <f>'17'!$G$21</f>
        <v>0</v>
      </c>
      <c r="F47" s="162">
        <f>'17'!$H$21</f>
        <v>0</v>
      </c>
    </row>
    <row r="48" spans="1:6" hidden="1" x14ac:dyDescent="0.2">
      <c r="A48" s="166">
        <f>'18'!$D$2</f>
        <v>0</v>
      </c>
      <c r="B48" s="167">
        <f>'18'!$D$3</f>
        <v>0</v>
      </c>
      <c r="C48" s="166">
        <f>'18'!$D$4</f>
        <v>0</v>
      </c>
      <c r="D48" s="166">
        <f>'18'!$H$4</f>
        <v>0</v>
      </c>
      <c r="E48" s="162">
        <f>'18'!$G$21</f>
        <v>0</v>
      </c>
      <c r="F48" s="162">
        <f>'18'!$H$21</f>
        <v>0</v>
      </c>
    </row>
    <row r="49" spans="1:8" hidden="1" x14ac:dyDescent="0.2">
      <c r="A49" s="166">
        <f>'19'!$D$2</f>
        <v>0</v>
      </c>
      <c r="B49" s="167">
        <f>'19'!$D$3</f>
        <v>0</v>
      </c>
      <c r="C49" s="166">
        <f>'19'!$D$4</f>
        <v>0</v>
      </c>
      <c r="D49" s="166">
        <f>'19'!$H$4</f>
        <v>0</v>
      </c>
      <c r="E49" s="162">
        <f>'19'!$G$21</f>
        <v>0</v>
      </c>
      <c r="F49" s="162">
        <f>'19'!$H$21</f>
        <v>0</v>
      </c>
    </row>
    <row r="50" spans="1:8" hidden="1" x14ac:dyDescent="0.2">
      <c r="A50" s="166">
        <f>'20'!$D$2</f>
        <v>0</v>
      </c>
      <c r="B50" s="167">
        <f>'20'!$D$3</f>
        <v>0</v>
      </c>
      <c r="C50" s="166">
        <f>'20'!$D$4</f>
        <v>0</v>
      </c>
      <c r="D50" s="166">
        <f>'20'!$H$4</f>
        <v>0</v>
      </c>
      <c r="E50" s="162">
        <f>'20'!$G$21</f>
        <v>0</v>
      </c>
      <c r="F50" s="162">
        <f>'20'!$H$21</f>
        <v>0</v>
      </c>
    </row>
    <row r="51" spans="1:8" hidden="1" x14ac:dyDescent="0.2">
      <c r="A51" s="166">
        <f>'21'!$D$2</f>
        <v>0</v>
      </c>
      <c r="B51" s="167">
        <f>'21'!$D$3</f>
        <v>0</v>
      </c>
      <c r="C51" s="166">
        <f>'21'!$D$4</f>
        <v>0</v>
      </c>
      <c r="D51" s="166">
        <f>'21'!$H$4</f>
        <v>0</v>
      </c>
      <c r="E51" s="162">
        <f>'21'!$G$21</f>
        <v>0</v>
      </c>
      <c r="F51" s="162">
        <f>'21'!$H$21</f>
        <v>0</v>
      </c>
    </row>
    <row r="52" spans="1:8" hidden="1" x14ac:dyDescent="0.2">
      <c r="A52" s="166">
        <f>'22'!$D$2</f>
        <v>0</v>
      </c>
      <c r="B52" s="167">
        <f>'22'!$D$3</f>
        <v>0</v>
      </c>
      <c r="C52" s="166">
        <f>'22'!$D$4</f>
        <v>0</v>
      </c>
      <c r="D52" s="166">
        <f>'22'!$H$4</f>
        <v>0</v>
      </c>
      <c r="E52" s="162">
        <f>'22'!$G$21</f>
        <v>0</v>
      </c>
      <c r="F52" s="162">
        <f>'22'!$H$21</f>
        <v>0</v>
      </c>
    </row>
    <row r="53" spans="1:8" hidden="1" x14ac:dyDescent="0.2">
      <c r="A53" s="166">
        <f>'23'!$D$2</f>
        <v>0</v>
      </c>
      <c r="B53" s="167">
        <f>'23'!$D$3</f>
        <v>0</v>
      </c>
      <c r="C53" s="166">
        <f>'23'!$D$4</f>
        <v>0</v>
      </c>
      <c r="D53" s="166">
        <f>'23'!$H$4</f>
        <v>0</v>
      </c>
      <c r="E53" s="162">
        <f>'23'!$G$21</f>
        <v>0</v>
      </c>
      <c r="F53" s="162">
        <f>'23'!$H$21</f>
        <v>0</v>
      </c>
    </row>
    <row r="54" spans="1:8" hidden="1" x14ac:dyDescent="0.2">
      <c r="A54" s="166">
        <f>'24'!$D$2</f>
        <v>0</v>
      </c>
      <c r="B54" s="167">
        <f>'24'!$D$3</f>
        <v>0</v>
      </c>
      <c r="C54" s="166">
        <f>'24'!$D$4</f>
        <v>0</v>
      </c>
      <c r="D54" s="166">
        <f>'24'!$H$4</f>
        <v>0</v>
      </c>
      <c r="E54" s="162">
        <f>'24'!$G$21</f>
        <v>0</v>
      </c>
      <c r="F54" s="162">
        <f>'24'!$H$21</f>
        <v>0</v>
      </c>
    </row>
    <row r="55" spans="1:8" hidden="1" x14ac:dyDescent="0.2">
      <c r="A55" s="166">
        <f>'25'!$D$2</f>
        <v>0</v>
      </c>
      <c r="B55" s="167">
        <f>'25'!$D$3</f>
        <v>0</v>
      </c>
      <c r="C55" s="166">
        <f>'25'!$D$4</f>
        <v>0</v>
      </c>
      <c r="D55" s="166">
        <f>'25'!$H$4</f>
        <v>0</v>
      </c>
      <c r="E55" s="162">
        <f>'25'!$G$21</f>
        <v>0</v>
      </c>
      <c r="F55" s="162">
        <f>'25'!$H$21</f>
        <v>0</v>
      </c>
    </row>
    <row r="56" spans="1:8" hidden="1" x14ac:dyDescent="0.2">
      <c r="A56" s="101" t="s">
        <v>81</v>
      </c>
      <c r="B56" s="102"/>
      <c r="C56" s="63"/>
      <c r="D56" s="63"/>
      <c r="E56" s="163">
        <f>E4+E30</f>
        <v>0</v>
      </c>
      <c r="F56" s="163">
        <f>F4+F30</f>
        <v>0</v>
      </c>
    </row>
    <row r="57" spans="1:8" x14ac:dyDescent="0.2">
      <c r="A57" s="7"/>
      <c r="B57" s="7"/>
      <c r="C57" s="61"/>
      <c r="D57" s="61"/>
      <c r="E57" s="61"/>
      <c r="F57" s="61"/>
    </row>
    <row r="58" spans="1:8" ht="15.75" x14ac:dyDescent="0.2">
      <c r="A58" s="100" t="s">
        <v>155</v>
      </c>
      <c r="B58" s="100"/>
      <c r="C58" s="100"/>
      <c r="D58" s="100"/>
      <c r="E58" s="100"/>
      <c r="F58" s="100"/>
    </row>
    <row r="59" spans="1:8" x14ac:dyDescent="0.2">
      <c r="A59" s="11"/>
      <c r="B59" s="11"/>
      <c r="C59" s="64"/>
      <c r="D59" s="64"/>
      <c r="E59" s="64"/>
      <c r="F59" s="64"/>
    </row>
    <row r="60" spans="1:8" ht="38.25" x14ac:dyDescent="0.2">
      <c r="A60" s="53" t="s">
        <v>128</v>
      </c>
      <c r="B60" s="53" t="s">
        <v>79</v>
      </c>
      <c r="C60" s="53" t="s">
        <v>80</v>
      </c>
      <c r="D60" s="53" t="s">
        <v>83</v>
      </c>
    </row>
    <row r="61" spans="1:8" x14ac:dyDescent="0.2">
      <c r="A61" s="12">
        <v>4</v>
      </c>
      <c r="B61" s="52" t="s">
        <v>0</v>
      </c>
      <c r="C61" s="161">
        <f>'1'!G10+'2'!G10+'3'!G10+'4'!G10+'5'!G10+'6'!G10+'7'!G10+'8'!G10+'9'!G10+'10'!G10+'11'!G10+'12'!G10+'13'!G10+'14'!G10+'15'!G10+'16'!G10+'17'!G10+'18'!G10+'19'!G10+'20'!G10+'21'!G10+'22'!G10+'23'!G10+'24'!G10+'25'!G10</f>
        <v>0</v>
      </c>
      <c r="D61" s="161">
        <f>'1'!H10+'2'!H10+'3'!H10+'4'!H10+'5'!H10+'6'!H10+'7'!H10+'8'!H10+'9'!H10+'10'!H10+'11'!H10+'12'!H10+'13'!H10+'14'!H10+'15'!H10+'16'!H10+'17'!H10+'18'!H10+'19'!H10+'20'!H10+'21'!H10+'22'!H10+'23'!H10+'24'!H10+'25'!H10</f>
        <v>0</v>
      </c>
    </row>
    <row r="62" spans="1:8" x14ac:dyDescent="0.2">
      <c r="A62" s="8" t="s">
        <v>108</v>
      </c>
      <c r="B62" s="13" t="s">
        <v>109</v>
      </c>
      <c r="C62" s="161">
        <f>'1'!G21+'2'!G21+'3'!G21+'4'!G21+'5'!G21+'6'!G21+'7'!G21+'8'!G21+'9'!G21+'10'!G21+'11'!G21+'12'!G21+'13'!G21+'14'!G21+'15'!G21+'16'!G21+'17'!G21+'18'!G21+'19'!G21+'20'!G21+'21'!G21+'22'!G21+'23'!G21+'24'!G21+'25'!G21</f>
        <v>0</v>
      </c>
      <c r="D62" s="161">
        <f>'1'!H21+'2'!H21+'3'!H21+'4'!H21+'5'!H21+'6'!H21+'7'!H21+'8'!H21+'9'!H21+'10'!H21+'11'!H21+'12'!H21+'13'!H21+'14'!H21+'15'!H21+'16'!H21+'17'!H21+'18'!H21+'19'!H21+'20'!H21+'21'!H21+'22'!H21+'23'!H21+'24'!H21+'25'!H21</f>
        <v>0</v>
      </c>
      <c r="G62" s="14"/>
      <c r="H62" s="14"/>
    </row>
    <row r="63" spans="1:8" x14ac:dyDescent="0.2">
      <c r="A63" s="15" t="s">
        <v>7</v>
      </c>
      <c r="B63" s="16" t="s">
        <v>97</v>
      </c>
      <c r="C63" s="168">
        <f>'1'!G22+'2'!G22+'3'!G22+'4'!G22+'5'!G22+'6'!G22+'7'!G22+'8'!G22+'9'!G22+'10'!G22+'11'!G22+'12'!G22+'13'!G22+'14'!G22+'15'!G22+'16'!G22+'17'!G22+'18'!G22+'19'!G22+'20'!G22+'21'!G22+'22'!G22+'23'!G22+'24'!G22+'25'!G22</f>
        <v>0</v>
      </c>
      <c r="D63" s="168">
        <f>'1'!H22+'2'!H22+'3'!H22+'4'!H22+'5'!H22+'6'!H22+'7'!H22+'8'!H22+'9'!H22+'10'!H22+'11'!H22+'12'!H22+'13'!H22+'14'!H22+'15'!H22+'16'!H22+'17'!H22+'18'!H22+'19'!H22+'20'!H22+'21'!H22+'22'!H22+'23'!H22+'24'!H22+'25'!H22</f>
        <v>0</v>
      </c>
      <c r="G63" s="17"/>
    </row>
    <row r="64" spans="1:8" ht="25.5" x14ac:dyDescent="0.2">
      <c r="A64" s="15" t="s">
        <v>8</v>
      </c>
      <c r="B64" s="16" t="s">
        <v>145</v>
      </c>
      <c r="C64" s="168">
        <f>'1'!G33+'2'!G33+'3'!G33+'4'!G33+'5'!G33+'6'!G33+'7'!G33+'8'!G33+'9'!G33+'10'!G33+'11'!G33+'12'!G33+'13'!G33+'14'!G33+'15'!G33+'16'!G33+'17'!G33+'18'!G33+'19'!G33+'20'!G33+'21'!G33+'22'!G33+'23'!G33+'24'!G33+'25'!G33</f>
        <v>0</v>
      </c>
      <c r="D64" s="168">
        <f>'1'!H33+'2'!H33+'3'!H33+'4'!H33+'5'!H33+'6'!H33+'7'!H33+'8'!H33+'9'!H33+'10'!H33+'11'!H33+'12'!H33+'13'!H33+'14'!H33+'15'!H33+'16'!H33+'17'!H33+'18'!H33+'19'!H33+'20'!H33+'21'!H33+'22'!H33+'23'!H33+'24'!H33+'25'!H33</f>
        <v>0</v>
      </c>
    </row>
    <row r="65" spans="1:7" ht="27.75" customHeight="1" x14ac:dyDescent="0.2">
      <c r="A65" s="15" t="s">
        <v>9</v>
      </c>
      <c r="B65" s="16" t="s">
        <v>146</v>
      </c>
      <c r="C65" s="168">
        <f>'1'!G49+'2'!G49+'3'!G49+'4'!G49+'5'!G49+'6'!G49+'7'!G49+'8'!G49+'9'!G49+'10'!G49+'11'!G49+'12'!G49+'13'!G49+'14'!G49+'15'!G49+'16'!G49+'17'!G49+'18'!G49+'19'!G49+'20'!G49+'21'!G49+'22'!G49+'23'!G49+'24'!G49+'25'!G49</f>
        <v>0</v>
      </c>
      <c r="D65" s="168">
        <f>'1'!H49+'2'!H49+'3'!H49+'4'!H49+'5'!H49+'6'!H49+'7'!H49+'8'!H49+'9'!H49+'10'!H49+'11'!H49+'12'!H49+'13'!H49+'14'!H49+'15'!H49+'16'!H49+'17'!H49+'18'!H49+'19'!H49+'20'!H49+'21'!H49+'22'!H49+'23'!H49+'24'!H49+'25'!H49</f>
        <v>0</v>
      </c>
    </row>
    <row r="66" spans="1:7" ht="25.5" x14ac:dyDescent="0.2">
      <c r="A66" s="15" t="s">
        <v>10</v>
      </c>
      <c r="B66" s="18" t="s">
        <v>77</v>
      </c>
      <c r="C66" s="168">
        <f>'1'!G65+'2'!G65+'3'!G65+'4'!G65+'5'!G65+'6'!G65+'7'!G65+'8'!G65+'9'!G65+'10'!G65+'11'!G65+'12'!G65+'13'!G65+'14'!G65+'15'!G65+'16'!G65+'17'!G65+'18'!G65+'19'!G65+'20'!G65+'21'!G65+'22'!G65+'23'!G65+'24'!G65+'25'!G65</f>
        <v>0</v>
      </c>
      <c r="D66" s="168">
        <f>'1'!H65+'2'!H65+'3'!H65+'4'!H65+'5'!H65+'6'!H65+'7'!H65+'8'!H65+'9'!H65+'10'!H65+'11'!H65+'12'!H65+'13'!H65+'14'!H65+'15'!H65+'16'!H65+'17'!H65+'18'!H65+'19'!H65+'20'!H65+'21'!H65+'22'!H65+'23'!H65+'24'!H65+'25'!H65</f>
        <v>0</v>
      </c>
    </row>
    <row r="67" spans="1:7" x14ac:dyDescent="0.2">
      <c r="A67" s="15" t="s">
        <v>65</v>
      </c>
      <c r="B67" s="18" t="s">
        <v>78</v>
      </c>
      <c r="C67" s="168">
        <f>'1'!G116+'2'!G116+'3'!G116+'4'!G116+'5'!G116+'6'!G116+'7'!G116+'8'!G116+'9'!G116+'10'!G116+'11'!G116+'12'!G116+'13'!G116+'14'!G116+'15'!G116+'16'!G116+'17'!G116+'18'!G116+'19'!G116+'20'!G116+'21'!G116+'22'!G116+'23'!G116+'24'!G116+'25'!G116</f>
        <v>0</v>
      </c>
      <c r="D67" s="168">
        <f>'1'!H116+'2'!H116+'3'!H116+'4'!H116+'5'!H116+'6'!H116+'7'!H116+'8'!H116+'9'!H116+'10'!H116+'11'!H116+'12'!H116+'13'!H116+'14'!H116+'15'!H116+'16'!H116+'17'!H116+'18'!H116+'19'!H116+'20'!H116+'21'!H116+'22'!H116+'23'!H116+'24'!H116+'25'!H116</f>
        <v>0</v>
      </c>
    </row>
    <row r="68" spans="1:7" x14ac:dyDescent="0.2">
      <c r="A68" s="8" t="s">
        <v>110</v>
      </c>
      <c r="B68" s="19" t="s">
        <v>111</v>
      </c>
      <c r="C68" s="161">
        <f>'Netiesioginės išlaidos'!H12</f>
        <v>0</v>
      </c>
      <c r="D68" s="161">
        <f>'Netiesioginės išlaidos'!H13</f>
        <v>0</v>
      </c>
      <c r="G68" s="17"/>
    </row>
    <row r="69" spans="1:7" x14ac:dyDescent="0.2">
      <c r="A69" s="101" t="s">
        <v>81</v>
      </c>
      <c r="B69" s="102"/>
      <c r="C69" s="163">
        <f>C61+C62+C68</f>
        <v>0</v>
      </c>
      <c r="D69" s="163">
        <f>D61+D62+D68</f>
        <v>0</v>
      </c>
    </row>
    <row r="70" spans="1:7" x14ac:dyDescent="0.2">
      <c r="A70" s="20"/>
      <c r="B70" s="20"/>
      <c r="C70" s="66"/>
      <c r="D70" s="66"/>
      <c r="E70" s="66"/>
      <c r="F70" s="66"/>
    </row>
    <row r="71" spans="1:7" x14ac:dyDescent="0.2">
      <c r="A71" s="20"/>
      <c r="B71" s="20"/>
      <c r="C71" s="66"/>
      <c r="D71" s="66"/>
      <c r="E71" s="66"/>
      <c r="F71" s="66"/>
    </row>
    <row r="72" spans="1:7" ht="15.75" customHeight="1" x14ac:dyDescent="0.25">
      <c r="A72" s="21"/>
      <c r="B72" s="21"/>
      <c r="C72" s="67"/>
      <c r="D72" s="67"/>
      <c r="E72" s="67"/>
      <c r="F72" s="67"/>
    </row>
  </sheetData>
  <sheetProtection algorithmName="SHA-512" hashValue="U/kbtAsVR6ZTRMpJOj2xxmvk2jT3iW+5LyrWLWNsBnETngNoCdmRKJ7dc43iCueWgpdelAQR59yiF5WYNr7hcg==" saltValue="Cwgz1zmXL8KJopQogDu9CA==" spinCount="100000" sheet="1" objects="1" scenarios="1"/>
  <mergeCells count="4">
    <mergeCell ref="B1:F1"/>
    <mergeCell ref="A56:B56"/>
    <mergeCell ref="A58:F58"/>
    <mergeCell ref="A69:B69"/>
  </mergeCells>
  <conditionalFormatting sqref="E30:F30 C61:D69">
    <cfRule type="cellIs" dxfId="50" priority="11" operator="equal">
      <formula>0</formula>
    </cfRule>
  </conditionalFormatting>
  <conditionalFormatting sqref="E4:F56">
    <cfRule type="cellIs" dxfId="49" priority="1" operator="equal">
      <formula>0</formula>
    </cfRule>
  </conditionalFormatting>
  <pageMargins left="0.31496062992125984" right="0.31496062992125984" top="0.78740157480314965" bottom="0.78740157480314965" header="0.31496062992125984" footer="0.31496062992125984"/>
  <pageSetup paperSize="9" scale="77" fitToHeight="0" orientation="landscape" verticalDpi="0" r:id="rId1"/>
  <headerFooter>
    <oddFooter>&amp;A&amp;RPuslapių &amp;P</oddFooter>
  </headerFooter>
  <drawing r:id="rId2"/>
  <legacyDrawing r:id="rId3"/>
  <controls>
    <mc:AlternateContent xmlns:mc="http://schemas.openxmlformats.org/markup-compatibility/2006">
      <mc:Choice Requires="x14">
        <control shapeId="31747" r:id="rId4" name="CommandButton1">
          <controlPr defaultSize="0" autoLine="0" r:id="rId5">
            <anchor moveWithCells="1">
              <from>
                <xdr:col>0</xdr:col>
                <xdr:colOff>19050</xdr:colOff>
                <xdr:row>0</xdr:row>
                <xdr:rowOff>28575</xdr:rowOff>
              </from>
              <to>
                <xdr:col>1</xdr:col>
                <xdr:colOff>438150</xdr:colOff>
                <xdr:row>1</xdr:row>
                <xdr:rowOff>142875</xdr:rowOff>
              </to>
            </anchor>
          </controlPr>
        </control>
      </mc:Choice>
      <mc:Fallback>
        <control shapeId="31747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9">
    <tabColor rgb="FF92D050"/>
    <pageSetUpPr fitToPage="1"/>
  </sheetPr>
  <dimension ref="A1:S188"/>
  <sheetViews>
    <sheetView showGridLines="0" zoomScaleNormal="100" zoomScaleSheetLayoutView="100" workbookViewId="0">
      <pane ySplit="9" topLeftCell="A10" activePane="bottomLeft" state="frozen"/>
      <selection pane="bottomLeft" activeCell="B35" sqref="B35:C35"/>
    </sheetView>
  </sheetViews>
  <sheetFormatPr defaultColWidth="9.140625" defaultRowHeight="12.75" x14ac:dyDescent="0.2"/>
  <cols>
    <col min="1" max="1" width="5.5703125" style="23" customWidth="1"/>
    <col min="2" max="2" width="26.140625" style="23" customWidth="1"/>
    <col min="3" max="3" width="28.5703125" style="23" customWidth="1"/>
    <col min="4" max="4" width="12.7109375" style="23" bestFit="1" customWidth="1"/>
    <col min="5" max="5" width="8.140625" style="23" customWidth="1"/>
    <col min="6" max="6" width="12.7109375" style="23" customWidth="1"/>
    <col min="7" max="7" width="18.42578125" style="23" customWidth="1"/>
    <col min="8" max="8" width="16.5703125" style="23" customWidth="1"/>
    <col min="9" max="9" width="34.28515625" style="23" customWidth="1"/>
    <col min="10" max="10" width="1.5703125" style="23" customWidth="1"/>
    <col min="11" max="11" width="22.5703125" style="23" customWidth="1"/>
    <col min="12" max="12" width="16.5703125" style="23" customWidth="1"/>
    <col min="13" max="13" width="15.28515625" style="23" customWidth="1"/>
    <col min="14" max="14" width="10" style="23" customWidth="1"/>
    <col min="15" max="15" width="11.7109375" style="23" customWidth="1"/>
    <col min="16" max="16" width="14" style="23" customWidth="1"/>
    <col min="17" max="17" width="15" style="23" customWidth="1"/>
    <col min="18" max="18" width="22.42578125" style="23" customWidth="1"/>
    <col min="19" max="16384" width="9.140625" style="23"/>
  </cols>
  <sheetData>
    <row r="1" spans="1:10" hidden="1" x14ac:dyDescent="0.2">
      <c r="A1" s="54"/>
      <c r="B1" s="54"/>
      <c r="C1" s="69" t="s">
        <v>85</v>
      </c>
      <c r="D1" s="103"/>
      <c r="E1" s="103"/>
      <c r="F1" s="103"/>
      <c r="G1" s="103"/>
      <c r="H1" s="103"/>
      <c r="I1" s="103"/>
      <c r="J1" s="22"/>
    </row>
    <row r="2" spans="1:10" ht="13.5" customHeight="1" x14ac:dyDescent="0.2">
      <c r="A2" s="54"/>
      <c r="B2" s="54"/>
      <c r="C2" s="54" t="s">
        <v>82</v>
      </c>
      <c r="D2" s="55"/>
      <c r="E2" s="22"/>
      <c r="F2" s="22"/>
      <c r="G2" s="22"/>
      <c r="H2" s="22"/>
      <c r="I2" s="22"/>
      <c r="J2" s="22"/>
    </row>
    <row r="3" spans="1:10" x14ac:dyDescent="0.2">
      <c r="A3" s="130" t="s">
        <v>71</v>
      </c>
      <c r="B3" s="130"/>
      <c r="C3" s="130"/>
      <c r="D3" s="103"/>
      <c r="E3" s="103"/>
      <c r="F3" s="103"/>
      <c r="G3" s="103"/>
      <c r="H3" s="103"/>
      <c r="I3" s="131"/>
      <c r="J3" s="22"/>
    </row>
    <row r="4" spans="1:10" x14ac:dyDescent="0.2">
      <c r="A4" s="54"/>
      <c r="B4" s="54"/>
      <c r="C4" s="54" t="s">
        <v>117</v>
      </c>
      <c r="D4" s="134"/>
      <c r="E4" s="134"/>
      <c r="F4" s="135" t="s">
        <v>118</v>
      </c>
      <c r="G4" s="135"/>
      <c r="H4" s="56"/>
      <c r="I4" s="22"/>
      <c r="J4" s="22"/>
    </row>
    <row r="5" spans="1:10" x14ac:dyDescent="0.2">
      <c r="A5" s="130" t="s">
        <v>116</v>
      </c>
      <c r="B5" s="130"/>
      <c r="C5" s="130"/>
      <c r="D5" s="133"/>
      <c r="E5" s="133"/>
      <c r="F5" s="133"/>
      <c r="G5" s="133"/>
      <c r="H5" s="133"/>
      <c r="I5" s="103"/>
      <c r="J5" s="22"/>
    </row>
    <row r="6" spans="1:10" x14ac:dyDescent="0.2">
      <c r="A6" s="54"/>
      <c r="B6" s="54"/>
      <c r="C6" s="69" t="s">
        <v>178</v>
      </c>
      <c r="D6" s="133"/>
      <c r="E6" s="133"/>
      <c r="F6" s="133"/>
      <c r="G6" s="133"/>
      <c r="H6" s="133"/>
      <c r="I6" s="133"/>
      <c r="J6" s="22"/>
    </row>
    <row r="7" spans="1:10" x14ac:dyDescent="0.2">
      <c r="A7" s="54"/>
      <c r="B7" s="54"/>
      <c r="C7" s="54" t="s">
        <v>86</v>
      </c>
      <c r="D7" s="93"/>
      <c r="E7" s="22"/>
      <c r="F7" s="22"/>
      <c r="G7" s="25" t="s">
        <v>130</v>
      </c>
      <c r="H7" s="24" t="s">
        <v>158</v>
      </c>
      <c r="I7" s="22"/>
      <c r="J7" s="22"/>
    </row>
    <row r="8" spans="1:10" ht="6" customHeight="1" x14ac:dyDescent="0.2"/>
    <row r="9" spans="1:10" ht="38.25" x14ac:dyDescent="0.2">
      <c r="A9" s="57" t="s">
        <v>4</v>
      </c>
      <c r="B9" s="132" t="s">
        <v>141</v>
      </c>
      <c r="C9" s="132"/>
      <c r="D9" s="57" t="s">
        <v>1</v>
      </c>
      <c r="E9" s="57" t="s">
        <v>2</v>
      </c>
      <c r="F9" s="57" t="s">
        <v>3</v>
      </c>
      <c r="G9" s="57" t="s">
        <v>84</v>
      </c>
      <c r="H9" s="57" t="s">
        <v>83</v>
      </c>
      <c r="I9" s="57" t="s">
        <v>11</v>
      </c>
      <c r="J9" s="26"/>
    </row>
    <row r="10" spans="1:10" ht="27.75" customHeight="1" x14ac:dyDescent="0.2">
      <c r="A10" s="27">
        <v>4</v>
      </c>
      <c r="B10" s="126" t="s">
        <v>89</v>
      </c>
      <c r="C10" s="126"/>
      <c r="D10" s="126"/>
      <c r="E10" s="126"/>
      <c r="F10" s="126"/>
      <c r="G10" s="163">
        <f>SUM(G11:G20)</f>
        <v>0</v>
      </c>
      <c r="H10" s="163">
        <f>SUM(H11:H20)</f>
        <v>0</v>
      </c>
      <c r="I10" s="28"/>
      <c r="J10" s="29"/>
    </row>
    <row r="11" spans="1:10" x14ac:dyDescent="0.2">
      <c r="A11" s="30" t="s">
        <v>13</v>
      </c>
      <c r="B11" s="122" t="s">
        <v>12</v>
      </c>
      <c r="C11" s="122"/>
      <c r="D11" s="31"/>
      <c r="E11" s="32"/>
      <c r="F11" s="33"/>
      <c r="G11" s="168">
        <f t="shared" ref="G11:G20" si="0">ROUND(E11*F11,2)</f>
        <v>0</v>
      </c>
      <c r="H11" s="168">
        <f t="shared" ref="H11:H64" si="1">ROUND(G11*$D$7,2)</f>
        <v>0</v>
      </c>
      <c r="I11" s="34"/>
      <c r="J11" s="29"/>
    </row>
    <row r="12" spans="1:10" x14ac:dyDescent="0.2">
      <c r="A12" s="30" t="s">
        <v>14</v>
      </c>
      <c r="B12" s="122" t="s">
        <v>12</v>
      </c>
      <c r="C12" s="122"/>
      <c r="D12" s="31"/>
      <c r="E12" s="32"/>
      <c r="F12" s="33"/>
      <c r="G12" s="168">
        <f t="shared" si="0"/>
        <v>0</v>
      </c>
      <c r="H12" s="168">
        <f t="shared" si="1"/>
        <v>0</v>
      </c>
      <c r="I12" s="34"/>
      <c r="J12" s="29"/>
    </row>
    <row r="13" spans="1:10" x14ac:dyDescent="0.2">
      <c r="A13" s="30" t="s">
        <v>15</v>
      </c>
      <c r="B13" s="122" t="s">
        <v>12</v>
      </c>
      <c r="C13" s="122"/>
      <c r="D13" s="31"/>
      <c r="E13" s="32"/>
      <c r="F13" s="33"/>
      <c r="G13" s="168">
        <f t="shared" si="0"/>
        <v>0</v>
      </c>
      <c r="H13" s="168">
        <f t="shared" si="1"/>
        <v>0</v>
      </c>
      <c r="I13" s="34"/>
      <c r="J13" s="29"/>
    </row>
    <row r="14" spans="1:10" x14ac:dyDescent="0.2">
      <c r="A14" s="30" t="s">
        <v>16</v>
      </c>
      <c r="B14" s="122" t="s">
        <v>12</v>
      </c>
      <c r="C14" s="122"/>
      <c r="D14" s="31"/>
      <c r="E14" s="32"/>
      <c r="F14" s="33"/>
      <c r="G14" s="168">
        <f t="shared" si="0"/>
        <v>0</v>
      </c>
      <c r="H14" s="168">
        <f t="shared" si="1"/>
        <v>0</v>
      </c>
      <c r="I14" s="34"/>
      <c r="J14" s="29"/>
    </row>
    <row r="15" spans="1:10" x14ac:dyDescent="0.2">
      <c r="A15" s="30" t="s">
        <v>17</v>
      </c>
      <c r="B15" s="122" t="s">
        <v>12</v>
      </c>
      <c r="C15" s="122"/>
      <c r="D15" s="31"/>
      <c r="E15" s="32"/>
      <c r="F15" s="33"/>
      <c r="G15" s="168">
        <f t="shared" si="0"/>
        <v>0</v>
      </c>
      <c r="H15" s="168">
        <f t="shared" si="1"/>
        <v>0</v>
      </c>
      <c r="I15" s="34"/>
      <c r="J15" s="29"/>
    </row>
    <row r="16" spans="1:10" x14ac:dyDescent="0.2">
      <c r="A16" s="30" t="s">
        <v>18</v>
      </c>
      <c r="B16" s="122" t="s">
        <v>12</v>
      </c>
      <c r="C16" s="122"/>
      <c r="D16" s="31"/>
      <c r="E16" s="32"/>
      <c r="F16" s="33"/>
      <c r="G16" s="168">
        <f t="shared" si="0"/>
        <v>0</v>
      </c>
      <c r="H16" s="168">
        <f t="shared" si="1"/>
        <v>0</v>
      </c>
      <c r="I16" s="34"/>
      <c r="J16" s="29"/>
    </row>
    <row r="17" spans="1:10" x14ac:dyDescent="0.2">
      <c r="A17" s="30" t="s">
        <v>19</v>
      </c>
      <c r="B17" s="122" t="s">
        <v>12</v>
      </c>
      <c r="C17" s="122"/>
      <c r="D17" s="31"/>
      <c r="E17" s="32"/>
      <c r="F17" s="33"/>
      <c r="G17" s="168">
        <f t="shared" si="0"/>
        <v>0</v>
      </c>
      <c r="H17" s="168">
        <f t="shared" si="1"/>
        <v>0</v>
      </c>
      <c r="I17" s="34"/>
      <c r="J17" s="29"/>
    </row>
    <row r="18" spans="1:10" x14ac:dyDescent="0.2">
      <c r="A18" s="30" t="s">
        <v>20</v>
      </c>
      <c r="B18" s="122" t="s">
        <v>12</v>
      </c>
      <c r="C18" s="122"/>
      <c r="D18" s="31"/>
      <c r="E18" s="32"/>
      <c r="F18" s="33"/>
      <c r="G18" s="168">
        <f t="shared" si="0"/>
        <v>0</v>
      </c>
      <c r="H18" s="168">
        <f t="shared" si="1"/>
        <v>0</v>
      </c>
      <c r="I18" s="34"/>
      <c r="J18" s="29"/>
    </row>
    <row r="19" spans="1:10" x14ac:dyDescent="0.2">
      <c r="A19" s="30" t="s">
        <v>21</v>
      </c>
      <c r="B19" s="122" t="s">
        <v>12</v>
      </c>
      <c r="C19" s="122"/>
      <c r="D19" s="31"/>
      <c r="E19" s="32"/>
      <c r="F19" s="33"/>
      <c r="G19" s="168">
        <f t="shared" si="0"/>
        <v>0</v>
      </c>
      <c r="H19" s="168">
        <f t="shared" si="1"/>
        <v>0</v>
      </c>
      <c r="I19" s="34"/>
      <c r="J19" s="29"/>
    </row>
    <row r="20" spans="1:10" x14ac:dyDescent="0.2">
      <c r="A20" s="30" t="s">
        <v>22</v>
      </c>
      <c r="B20" s="122" t="s">
        <v>12</v>
      </c>
      <c r="C20" s="122"/>
      <c r="D20" s="31"/>
      <c r="E20" s="32"/>
      <c r="F20" s="33"/>
      <c r="G20" s="168">
        <f t="shared" si="0"/>
        <v>0</v>
      </c>
      <c r="H20" s="168">
        <f t="shared" si="1"/>
        <v>0</v>
      </c>
      <c r="I20" s="34"/>
      <c r="J20" s="29"/>
    </row>
    <row r="21" spans="1:10" x14ac:dyDescent="0.2">
      <c r="A21" s="27">
        <v>5</v>
      </c>
      <c r="B21" s="126" t="s">
        <v>6</v>
      </c>
      <c r="C21" s="126"/>
      <c r="D21" s="126"/>
      <c r="E21" s="126"/>
      <c r="F21" s="126"/>
      <c r="G21" s="163">
        <f>G22+G33+G49+G65+G116</f>
        <v>0</v>
      </c>
      <c r="H21" s="163">
        <f>H22+H33+H49+H65+H116</f>
        <v>0</v>
      </c>
      <c r="I21" s="28"/>
      <c r="J21" s="29"/>
    </row>
    <row r="22" spans="1:10" x14ac:dyDescent="0.2">
      <c r="A22" s="35" t="s">
        <v>7</v>
      </c>
      <c r="B22" s="127" t="s">
        <v>97</v>
      </c>
      <c r="C22" s="128"/>
      <c r="D22" s="128"/>
      <c r="E22" s="128"/>
      <c r="F22" s="129"/>
      <c r="G22" s="161">
        <f>SUM(G23:G32)</f>
        <v>0</v>
      </c>
      <c r="H22" s="161">
        <f>SUM(H23:H32)</f>
        <v>0</v>
      </c>
      <c r="I22" s="36"/>
      <c r="J22" s="37"/>
    </row>
    <row r="23" spans="1:10" x14ac:dyDescent="0.2">
      <c r="A23" s="30" t="s">
        <v>23</v>
      </c>
      <c r="B23" s="122" t="s">
        <v>54</v>
      </c>
      <c r="C23" s="122"/>
      <c r="D23" s="31"/>
      <c r="E23" s="32"/>
      <c r="F23" s="33"/>
      <c r="G23" s="168">
        <f t="shared" ref="G23:G32" si="2">ROUND(E23*F23,2)</f>
        <v>0</v>
      </c>
      <c r="H23" s="168">
        <f t="shared" si="1"/>
        <v>0</v>
      </c>
      <c r="I23" s="34"/>
      <c r="J23" s="29"/>
    </row>
    <row r="24" spans="1:10" x14ac:dyDescent="0.2">
      <c r="A24" s="30" t="s">
        <v>24</v>
      </c>
      <c r="B24" s="122" t="s">
        <v>54</v>
      </c>
      <c r="C24" s="122"/>
      <c r="D24" s="31"/>
      <c r="E24" s="32"/>
      <c r="F24" s="33"/>
      <c r="G24" s="168">
        <f t="shared" si="2"/>
        <v>0</v>
      </c>
      <c r="H24" s="168">
        <f t="shared" si="1"/>
        <v>0</v>
      </c>
      <c r="I24" s="34"/>
      <c r="J24" s="29"/>
    </row>
    <row r="25" spans="1:10" x14ac:dyDescent="0.2">
      <c r="A25" s="30" t="s">
        <v>25</v>
      </c>
      <c r="B25" s="122" t="s">
        <v>54</v>
      </c>
      <c r="C25" s="122"/>
      <c r="D25" s="31"/>
      <c r="E25" s="32"/>
      <c r="F25" s="33"/>
      <c r="G25" s="168">
        <f t="shared" si="2"/>
        <v>0</v>
      </c>
      <c r="H25" s="168">
        <f t="shared" si="1"/>
        <v>0</v>
      </c>
      <c r="I25" s="34"/>
      <c r="J25" s="29"/>
    </row>
    <row r="26" spans="1:10" x14ac:dyDescent="0.2">
      <c r="A26" s="30" t="s">
        <v>26</v>
      </c>
      <c r="B26" s="122" t="s">
        <v>54</v>
      </c>
      <c r="C26" s="122"/>
      <c r="D26" s="31"/>
      <c r="E26" s="32"/>
      <c r="F26" s="33"/>
      <c r="G26" s="168">
        <f t="shared" si="2"/>
        <v>0</v>
      </c>
      <c r="H26" s="168">
        <f t="shared" si="1"/>
        <v>0</v>
      </c>
      <c r="I26" s="34"/>
      <c r="J26" s="29"/>
    </row>
    <row r="27" spans="1:10" x14ac:dyDescent="0.2">
      <c r="A27" s="30" t="s">
        <v>27</v>
      </c>
      <c r="B27" s="122" t="s">
        <v>54</v>
      </c>
      <c r="C27" s="122"/>
      <c r="D27" s="31"/>
      <c r="E27" s="32"/>
      <c r="F27" s="33"/>
      <c r="G27" s="168">
        <f t="shared" si="2"/>
        <v>0</v>
      </c>
      <c r="H27" s="168">
        <f t="shared" si="1"/>
        <v>0</v>
      </c>
      <c r="I27" s="34"/>
      <c r="J27" s="29"/>
    </row>
    <row r="28" spans="1:10" x14ac:dyDescent="0.2">
      <c r="A28" s="30" t="s">
        <v>28</v>
      </c>
      <c r="B28" s="122" t="s">
        <v>54</v>
      </c>
      <c r="C28" s="122"/>
      <c r="D28" s="31"/>
      <c r="E28" s="32"/>
      <c r="F28" s="33"/>
      <c r="G28" s="168">
        <f t="shared" si="2"/>
        <v>0</v>
      </c>
      <c r="H28" s="168">
        <f t="shared" si="1"/>
        <v>0</v>
      </c>
      <c r="I28" s="34"/>
      <c r="J28" s="29"/>
    </row>
    <row r="29" spans="1:10" x14ac:dyDescent="0.2">
      <c r="A29" s="30" t="s">
        <v>29</v>
      </c>
      <c r="B29" s="122" t="s">
        <v>54</v>
      </c>
      <c r="C29" s="122"/>
      <c r="D29" s="31"/>
      <c r="E29" s="32"/>
      <c r="F29" s="33"/>
      <c r="G29" s="168">
        <f t="shared" si="2"/>
        <v>0</v>
      </c>
      <c r="H29" s="168">
        <f t="shared" si="1"/>
        <v>0</v>
      </c>
      <c r="I29" s="34"/>
      <c r="J29" s="29"/>
    </row>
    <row r="30" spans="1:10" x14ac:dyDescent="0.2">
      <c r="A30" s="30" t="s">
        <v>30</v>
      </c>
      <c r="B30" s="122" t="s">
        <v>54</v>
      </c>
      <c r="C30" s="122"/>
      <c r="D30" s="31"/>
      <c r="E30" s="32"/>
      <c r="F30" s="33"/>
      <c r="G30" s="168">
        <f t="shared" si="2"/>
        <v>0</v>
      </c>
      <c r="H30" s="168">
        <f t="shared" si="1"/>
        <v>0</v>
      </c>
      <c r="I30" s="34"/>
      <c r="J30" s="29"/>
    </row>
    <row r="31" spans="1:10" x14ac:dyDescent="0.2">
      <c r="A31" s="30" t="s">
        <v>31</v>
      </c>
      <c r="B31" s="122" t="s">
        <v>54</v>
      </c>
      <c r="C31" s="122"/>
      <c r="D31" s="31"/>
      <c r="E31" s="32"/>
      <c r="F31" s="33"/>
      <c r="G31" s="168">
        <f t="shared" si="2"/>
        <v>0</v>
      </c>
      <c r="H31" s="168">
        <f t="shared" si="1"/>
        <v>0</v>
      </c>
      <c r="I31" s="34"/>
      <c r="J31" s="29"/>
    </row>
    <row r="32" spans="1:10" x14ac:dyDescent="0.2">
      <c r="A32" s="30" t="s">
        <v>32</v>
      </c>
      <c r="B32" s="122" t="s">
        <v>54</v>
      </c>
      <c r="C32" s="122"/>
      <c r="D32" s="31"/>
      <c r="E32" s="32"/>
      <c r="F32" s="33"/>
      <c r="G32" s="168">
        <f t="shared" si="2"/>
        <v>0</v>
      </c>
      <c r="H32" s="168">
        <f t="shared" si="1"/>
        <v>0</v>
      </c>
      <c r="I32" s="34"/>
      <c r="J32" s="29"/>
    </row>
    <row r="33" spans="1:10" ht="25.5" customHeight="1" x14ac:dyDescent="0.2">
      <c r="A33" s="35" t="s">
        <v>8</v>
      </c>
      <c r="B33" s="127" t="s">
        <v>140</v>
      </c>
      <c r="C33" s="128"/>
      <c r="D33" s="128"/>
      <c r="E33" s="128"/>
      <c r="F33" s="129"/>
      <c r="G33" s="161">
        <f>SUM(G34:G50)</f>
        <v>0</v>
      </c>
      <c r="H33" s="161">
        <f>SUM(H34:H50)</f>
        <v>0</v>
      </c>
      <c r="I33" s="36"/>
      <c r="J33" s="37"/>
    </row>
    <row r="34" spans="1:10" x14ac:dyDescent="0.2">
      <c r="A34" s="30" t="s">
        <v>33</v>
      </c>
      <c r="B34" s="122" t="s">
        <v>12</v>
      </c>
      <c r="C34" s="122"/>
      <c r="D34" s="31"/>
      <c r="E34" s="32"/>
      <c r="F34" s="33"/>
      <c r="G34" s="168">
        <f t="shared" ref="G34:G37" si="3">ROUND(E34*F34,2)</f>
        <v>0</v>
      </c>
      <c r="H34" s="168">
        <f t="shared" ref="H34:H37" si="4">ROUND(G34*$D$7,2)</f>
        <v>0</v>
      </c>
      <c r="I34" s="34"/>
      <c r="J34" s="29"/>
    </row>
    <row r="35" spans="1:10" x14ac:dyDescent="0.2">
      <c r="A35" s="30" t="s">
        <v>34</v>
      </c>
      <c r="B35" s="122" t="s">
        <v>12</v>
      </c>
      <c r="C35" s="122"/>
      <c r="D35" s="31"/>
      <c r="E35" s="32"/>
      <c r="F35" s="33"/>
      <c r="G35" s="168">
        <f t="shared" si="3"/>
        <v>0</v>
      </c>
      <c r="H35" s="168">
        <f t="shared" si="4"/>
        <v>0</v>
      </c>
      <c r="I35" s="34"/>
      <c r="J35" s="29"/>
    </row>
    <row r="36" spans="1:10" x14ac:dyDescent="0.2">
      <c r="A36" s="30" t="s">
        <v>35</v>
      </c>
      <c r="B36" s="122" t="s">
        <v>12</v>
      </c>
      <c r="C36" s="122"/>
      <c r="D36" s="31"/>
      <c r="E36" s="32"/>
      <c r="F36" s="33"/>
      <c r="G36" s="168">
        <f t="shared" si="3"/>
        <v>0</v>
      </c>
      <c r="H36" s="168">
        <f t="shared" si="4"/>
        <v>0</v>
      </c>
      <c r="I36" s="34"/>
      <c r="J36" s="29"/>
    </row>
    <row r="37" spans="1:10" x14ac:dyDescent="0.2">
      <c r="A37" s="30" t="s">
        <v>36</v>
      </c>
      <c r="B37" s="122" t="s">
        <v>12</v>
      </c>
      <c r="C37" s="122"/>
      <c r="D37" s="31"/>
      <c r="E37" s="32"/>
      <c r="F37" s="33"/>
      <c r="G37" s="168">
        <f t="shared" si="3"/>
        <v>0</v>
      </c>
      <c r="H37" s="168">
        <f t="shared" si="4"/>
        <v>0</v>
      </c>
      <c r="I37" s="34"/>
      <c r="J37" s="29"/>
    </row>
    <row r="38" spans="1:10" x14ac:dyDescent="0.2">
      <c r="A38" s="30" t="s">
        <v>37</v>
      </c>
      <c r="B38" s="122" t="s">
        <v>12</v>
      </c>
      <c r="C38" s="122"/>
      <c r="D38" s="31"/>
      <c r="E38" s="32"/>
      <c r="F38" s="33"/>
      <c r="G38" s="168">
        <f t="shared" ref="G38:G48" si="5">ROUND(E38*F38,2)</f>
        <v>0</v>
      </c>
      <c r="H38" s="168">
        <f t="shared" ref="H38:H48" si="6">ROUND(G38*$D$7,2)</f>
        <v>0</v>
      </c>
      <c r="I38" s="34"/>
      <c r="J38" s="29"/>
    </row>
    <row r="39" spans="1:10" x14ac:dyDescent="0.2">
      <c r="A39" s="30" t="s">
        <v>38</v>
      </c>
      <c r="B39" s="122" t="s">
        <v>12</v>
      </c>
      <c r="C39" s="122"/>
      <c r="D39" s="31"/>
      <c r="E39" s="32"/>
      <c r="F39" s="33"/>
      <c r="G39" s="168">
        <f t="shared" si="5"/>
        <v>0</v>
      </c>
      <c r="H39" s="168">
        <f t="shared" si="6"/>
        <v>0</v>
      </c>
      <c r="I39" s="34"/>
      <c r="J39" s="29"/>
    </row>
    <row r="40" spans="1:10" x14ac:dyDescent="0.2">
      <c r="A40" s="30" t="s">
        <v>39</v>
      </c>
      <c r="B40" s="122" t="s">
        <v>12</v>
      </c>
      <c r="C40" s="122"/>
      <c r="D40" s="31"/>
      <c r="E40" s="32"/>
      <c r="F40" s="33"/>
      <c r="G40" s="168">
        <f t="shared" si="5"/>
        <v>0</v>
      </c>
      <c r="H40" s="168">
        <f t="shared" si="6"/>
        <v>0</v>
      </c>
      <c r="I40" s="34"/>
      <c r="J40" s="29"/>
    </row>
    <row r="41" spans="1:10" x14ac:dyDescent="0.2">
      <c r="A41" s="30" t="s">
        <v>40</v>
      </c>
      <c r="B41" s="122" t="s">
        <v>12</v>
      </c>
      <c r="C41" s="122"/>
      <c r="D41" s="31"/>
      <c r="E41" s="32"/>
      <c r="F41" s="33"/>
      <c r="G41" s="168">
        <f t="shared" si="5"/>
        <v>0</v>
      </c>
      <c r="H41" s="168">
        <f t="shared" si="6"/>
        <v>0</v>
      </c>
      <c r="I41" s="34"/>
      <c r="J41" s="29"/>
    </row>
    <row r="42" spans="1:10" x14ac:dyDescent="0.2">
      <c r="A42" s="30" t="s">
        <v>41</v>
      </c>
      <c r="B42" s="122" t="s">
        <v>12</v>
      </c>
      <c r="C42" s="122"/>
      <c r="D42" s="31"/>
      <c r="E42" s="32"/>
      <c r="F42" s="33"/>
      <c r="G42" s="168">
        <f t="shared" si="5"/>
        <v>0</v>
      </c>
      <c r="H42" s="168">
        <f t="shared" si="6"/>
        <v>0</v>
      </c>
      <c r="I42" s="34"/>
      <c r="J42" s="29"/>
    </row>
    <row r="43" spans="1:10" x14ac:dyDescent="0.2">
      <c r="A43" s="30" t="s">
        <v>42</v>
      </c>
      <c r="B43" s="122" t="s">
        <v>12</v>
      </c>
      <c r="C43" s="122"/>
      <c r="D43" s="31"/>
      <c r="E43" s="32"/>
      <c r="F43" s="33"/>
      <c r="G43" s="168">
        <f t="shared" si="5"/>
        <v>0</v>
      </c>
      <c r="H43" s="168">
        <f t="shared" si="6"/>
        <v>0</v>
      </c>
      <c r="I43" s="34"/>
      <c r="J43" s="29"/>
    </row>
    <row r="44" spans="1:10" x14ac:dyDescent="0.2">
      <c r="A44" s="30" t="s">
        <v>147</v>
      </c>
      <c r="B44" s="122" t="s">
        <v>12</v>
      </c>
      <c r="C44" s="122"/>
      <c r="D44" s="31"/>
      <c r="E44" s="32"/>
      <c r="F44" s="33"/>
      <c r="G44" s="168">
        <f t="shared" si="5"/>
        <v>0</v>
      </c>
      <c r="H44" s="168">
        <f t="shared" si="6"/>
        <v>0</v>
      </c>
      <c r="I44" s="34"/>
      <c r="J44" s="29"/>
    </row>
    <row r="45" spans="1:10" x14ac:dyDescent="0.2">
      <c r="A45" s="30" t="s">
        <v>148</v>
      </c>
      <c r="B45" s="122" t="s">
        <v>12</v>
      </c>
      <c r="C45" s="122"/>
      <c r="D45" s="31"/>
      <c r="E45" s="32"/>
      <c r="F45" s="33"/>
      <c r="G45" s="168">
        <f t="shared" si="5"/>
        <v>0</v>
      </c>
      <c r="H45" s="168">
        <f t="shared" si="6"/>
        <v>0</v>
      </c>
      <c r="I45" s="34"/>
      <c r="J45" s="29"/>
    </row>
    <row r="46" spans="1:10" x14ac:dyDescent="0.2">
      <c r="A46" s="30" t="s">
        <v>149</v>
      </c>
      <c r="B46" s="122" t="s">
        <v>12</v>
      </c>
      <c r="C46" s="122"/>
      <c r="D46" s="31"/>
      <c r="E46" s="32"/>
      <c r="F46" s="33"/>
      <c r="G46" s="168">
        <f t="shared" si="5"/>
        <v>0</v>
      </c>
      <c r="H46" s="168">
        <f t="shared" si="6"/>
        <v>0</v>
      </c>
      <c r="I46" s="34"/>
      <c r="J46" s="29"/>
    </row>
    <row r="47" spans="1:10" x14ac:dyDescent="0.2">
      <c r="A47" s="30" t="s">
        <v>150</v>
      </c>
      <c r="B47" s="122" t="s">
        <v>12</v>
      </c>
      <c r="C47" s="122"/>
      <c r="D47" s="31"/>
      <c r="E47" s="32"/>
      <c r="F47" s="33"/>
      <c r="G47" s="168">
        <f t="shared" si="5"/>
        <v>0</v>
      </c>
      <c r="H47" s="168">
        <f t="shared" si="6"/>
        <v>0</v>
      </c>
      <c r="I47" s="34"/>
      <c r="J47" s="29"/>
    </row>
    <row r="48" spans="1:10" x14ac:dyDescent="0.2">
      <c r="A48" s="30" t="s">
        <v>151</v>
      </c>
      <c r="B48" s="122" t="s">
        <v>12</v>
      </c>
      <c r="C48" s="122"/>
      <c r="D48" s="31"/>
      <c r="E48" s="32"/>
      <c r="F48" s="33"/>
      <c r="G48" s="168">
        <f t="shared" si="5"/>
        <v>0</v>
      </c>
      <c r="H48" s="168">
        <f t="shared" si="6"/>
        <v>0</v>
      </c>
      <c r="I48" s="34"/>
      <c r="J48" s="29"/>
    </row>
    <row r="49" spans="1:19" ht="51.75" customHeight="1" x14ac:dyDescent="0.2">
      <c r="A49" s="35" t="s">
        <v>9</v>
      </c>
      <c r="B49" s="127" t="s">
        <v>98</v>
      </c>
      <c r="C49" s="128"/>
      <c r="D49" s="128"/>
      <c r="E49" s="128"/>
      <c r="F49" s="129"/>
      <c r="G49" s="161">
        <f>SUM(G50:G64)</f>
        <v>0</v>
      </c>
      <c r="H49" s="161">
        <f>SUM(H50:H64)</f>
        <v>0</v>
      </c>
      <c r="I49" s="36"/>
      <c r="J49" s="29"/>
      <c r="K49" s="38" t="s">
        <v>100</v>
      </c>
      <c r="L49" s="38" t="s">
        <v>101</v>
      </c>
      <c r="M49" s="38" t="s">
        <v>102</v>
      </c>
      <c r="N49" s="38" t="s">
        <v>103</v>
      </c>
      <c r="O49" s="38" t="s">
        <v>104</v>
      </c>
      <c r="P49" s="38" t="s">
        <v>105</v>
      </c>
      <c r="Q49" s="38" t="s">
        <v>106</v>
      </c>
      <c r="R49" s="38" t="s">
        <v>107</v>
      </c>
    </row>
    <row r="50" spans="1:19" x14ac:dyDescent="0.2">
      <c r="A50" s="30" t="s">
        <v>44</v>
      </c>
      <c r="B50" s="122" t="s">
        <v>99</v>
      </c>
      <c r="C50" s="122"/>
      <c r="D50" s="31"/>
      <c r="E50" s="173">
        <v>1</v>
      </c>
      <c r="F50" s="168">
        <f>R50</f>
        <v>0</v>
      </c>
      <c r="G50" s="168">
        <f t="shared" ref="G50:G64" si="7">ROUND(E50*F50,2)</f>
        <v>0</v>
      </c>
      <c r="H50" s="168">
        <f t="shared" si="1"/>
        <v>0</v>
      </c>
      <c r="I50" s="34"/>
      <c r="J50" s="29"/>
      <c r="K50" s="39"/>
      <c r="L50" s="40"/>
      <c r="M50" s="40"/>
      <c r="N50" s="40"/>
      <c r="O50" s="174" t="str">
        <f>IFERROR(ROUND((L50-N50)/M50,2),"0")</f>
        <v>0</v>
      </c>
      <c r="P50" s="40"/>
      <c r="Q50" s="41"/>
      <c r="R50" s="174">
        <f>O50*P50*Q50</f>
        <v>0</v>
      </c>
      <c r="S50" s="175" t="str">
        <f ca="1">IF(K50=0," ",IF(K50+(M50*30.5)&lt;TODAY(),"DĖMESIO! Patikrinkite, ar nurodytas turtas dar nėra nudėvėtas, amortizuotas"," "))</f>
        <v xml:space="preserve"> </v>
      </c>
    </row>
    <row r="51" spans="1:19" x14ac:dyDescent="0.2">
      <c r="A51" s="30" t="s">
        <v>45</v>
      </c>
      <c r="B51" s="122" t="s">
        <v>99</v>
      </c>
      <c r="C51" s="122"/>
      <c r="D51" s="31"/>
      <c r="E51" s="173">
        <v>1</v>
      </c>
      <c r="F51" s="168">
        <f t="shared" ref="F51:F64" si="8">R51</f>
        <v>0</v>
      </c>
      <c r="G51" s="168">
        <f t="shared" si="7"/>
        <v>0</v>
      </c>
      <c r="H51" s="168">
        <f t="shared" si="1"/>
        <v>0</v>
      </c>
      <c r="I51" s="34"/>
      <c r="J51" s="29"/>
      <c r="K51" s="39"/>
      <c r="L51" s="40"/>
      <c r="M51" s="40"/>
      <c r="N51" s="40"/>
      <c r="O51" s="174" t="str">
        <f t="shared" ref="O51:O64" si="9">IFERROR(ROUND((L51-N51)/M51,2),"0")</f>
        <v>0</v>
      </c>
      <c r="P51" s="40"/>
      <c r="Q51" s="41"/>
      <c r="R51" s="174">
        <f t="shared" ref="R51:R64" si="10">O51*P51*Q51</f>
        <v>0</v>
      </c>
      <c r="S51" s="175" t="str">
        <f t="shared" ref="S51:S64" ca="1" si="11">IF(K51=0," ",IF(K51+(M51*30.5)&lt;TODAY(),"DĖMESIO! Patikrinkite, ar nurodytas turtas dar nėra nudėvėtas, amortizuotas"," "))</f>
        <v xml:space="preserve"> </v>
      </c>
    </row>
    <row r="52" spans="1:19" x14ac:dyDescent="0.2">
      <c r="A52" s="30" t="s">
        <v>46</v>
      </c>
      <c r="B52" s="122" t="s">
        <v>99</v>
      </c>
      <c r="C52" s="122"/>
      <c r="D52" s="31"/>
      <c r="E52" s="173">
        <v>1</v>
      </c>
      <c r="F52" s="168">
        <f t="shared" si="8"/>
        <v>0</v>
      </c>
      <c r="G52" s="168">
        <f t="shared" si="7"/>
        <v>0</v>
      </c>
      <c r="H52" s="168">
        <f t="shared" si="1"/>
        <v>0</v>
      </c>
      <c r="I52" s="34"/>
      <c r="J52" s="29"/>
      <c r="K52" s="39"/>
      <c r="L52" s="40"/>
      <c r="M52" s="40"/>
      <c r="N52" s="40"/>
      <c r="O52" s="174" t="str">
        <f t="shared" si="9"/>
        <v>0</v>
      </c>
      <c r="P52" s="40"/>
      <c r="Q52" s="41"/>
      <c r="R52" s="174">
        <f t="shared" si="10"/>
        <v>0</v>
      </c>
      <c r="S52" s="175" t="str">
        <f t="shared" ca="1" si="11"/>
        <v xml:space="preserve"> </v>
      </c>
    </row>
    <row r="53" spans="1:19" x14ac:dyDescent="0.2">
      <c r="A53" s="30" t="s">
        <v>47</v>
      </c>
      <c r="B53" s="122" t="s">
        <v>99</v>
      </c>
      <c r="C53" s="122"/>
      <c r="D53" s="31"/>
      <c r="E53" s="173">
        <v>1</v>
      </c>
      <c r="F53" s="168">
        <f t="shared" ref="F53:F58" si="12">R53</f>
        <v>0</v>
      </c>
      <c r="G53" s="168">
        <f t="shared" ref="G53:G58" si="13">ROUND(E53*F53,2)</f>
        <v>0</v>
      </c>
      <c r="H53" s="168">
        <f t="shared" ref="H53:H58" si="14">ROUND(G53*$D$7,2)</f>
        <v>0</v>
      </c>
      <c r="I53" s="34"/>
      <c r="J53" s="29"/>
      <c r="K53" s="39"/>
      <c r="L53" s="40"/>
      <c r="M53" s="40"/>
      <c r="N53" s="40"/>
      <c r="O53" s="174" t="str">
        <f t="shared" si="9"/>
        <v>0</v>
      </c>
      <c r="P53" s="40"/>
      <c r="Q53" s="41"/>
      <c r="R53" s="174">
        <f t="shared" si="10"/>
        <v>0</v>
      </c>
      <c r="S53" s="175" t="str">
        <f t="shared" ca="1" si="11"/>
        <v xml:space="preserve"> </v>
      </c>
    </row>
    <row r="54" spans="1:19" x14ac:dyDescent="0.2">
      <c r="A54" s="30" t="s">
        <v>48</v>
      </c>
      <c r="B54" s="122" t="s">
        <v>99</v>
      </c>
      <c r="C54" s="122"/>
      <c r="D54" s="31"/>
      <c r="E54" s="173">
        <v>1</v>
      </c>
      <c r="F54" s="168">
        <f t="shared" si="12"/>
        <v>0</v>
      </c>
      <c r="G54" s="168">
        <f t="shared" si="13"/>
        <v>0</v>
      </c>
      <c r="H54" s="168">
        <f t="shared" si="14"/>
        <v>0</v>
      </c>
      <c r="I54" s="34"/>
      <c r="J54" s="29"/>
      <c r="K54" s="39"/>
      <c r="L54" s="40"/>
      <c r="M54" s="40"/>
      <c r="N54" s="40"/>
      <c r="O54" s="174" t="str">
        <f t="shared" si="9"/>
        <v>0</v>
      </c>
      <c r="P54" s="40"/>
      <c r="Q54" s="41"/>
      <c r="R54" s="174">
        <f t="shared" si="10"/>
        <v>0</v>
      </c>
      <c r="S54" s="175" t="str">
        <f t="shared" ca="1" si="11"/>
        <v xml:space="preserve"> </v>
      </c>
    </row>
    <row r="55" spans="1:19" x14ac:dyDescent="0.2">
      <c r="A55" s="30" t="s">
        <v>49</v>
      </c>
      <c r="B55" s="122" t="s">
        <v>99</v>
      </c>
      <c r="C55" s="122"/>
      <c r="D55" s="31"/>
      <c r="E55" s="173">
        <v>1</v>
      </c>
      <c r="F55" s="168">
        <f t="shared" si="12"/>
        <v>0</v>
      </c>
      <c r="G55" s="168">
        <f t="shared" si="13"/>
        <v>0</v>
      </c>
      <c r="H55" s="168">
        <f t="shared" si="14"/>
        <v>0</v>
      </c>
      <c r="I55" s="34"/>
      <c r="J55" s="29"/>
      <c r="K55" s="39"/>
      <c r="L55" s="40"/>
      <c r="M55" s="40"/>
      <c r="N55" s="40"/>
      <c r="O55" s="174" t="str">
        <f t="shared" si="9"/>
        <v>0</v>
      </c>
      <c r="P55" s="40"/>
      <c r="Q55" s="41"/>
      <c r="R55" s="174">
        <f t="shared" si="10"/>
        <v>0</v>
      </c>
      <c r="S55" s="175" t="str">
        <f t="shared" ca="1" si="11"/>
        <v xml:space="preserve"> </v>
      </c>
    </row>
    <row r="56" spans="1:19" x14ac:dyDescent="0.2">
      <c r="A56" s="30" t="s">
        <v>50</v>
      </c>
      <c r="B56" s="122" t="s">
        <v>99</v>
      </c>
      <c r="C56" s="122"/>
      <c r="D56" s="31"/>
      <c r="E56" s="173">
        <v>1</v>
      </c>
      <c r="F56" s="168">
        <f t="shared" si="12"/>
        <v>0</v>
      </c>
      <c r="G56" s="168">
        <f t="shared" si="13"/>
        <v>0</v>
      </c>
      <c r="H56" s="168">
        <f t="shared" si="14"/>
        <v>0</v>
      </c>
      <c r="I56" s="34"/>
      <c r="J56" s="29"/>
      <c r="K56" s="39"/>
      <c r="L56" s="40"/>
      <c r="M56" s="40"/>
      <c r="N56" s="40"/>
      <c r="O56" s="174" t="str">
        <f t="shared" si="9"/>
        <v>0</v>
      </c>
      <c r="P56" s="40"/>
      <c r="Q56" s="41"/>
      <c r="R56" s="174">
        <f t="shared" si="10"/>
        <v>0</v>
      </c>
      <c r="S56" s="175" t="str">
        <f t="shared" ca="1" si="11"/>
        <v xml:space="preserve"> </v>
      </c>
    </row>
    <row r="57" spans="1:19" x14ac:dyDescent="0.2">
      <c r="A57" s="30" t="s">
        <v>51</v>
      </c>
      <c r="B57" s="122" t="s">
        <v>99</v>
      </c>
      <c r="C57" s="122"/>
      <c r="D57" s="31"/>
      <c r="E57" s="173">
        <v>1</v>
      </c>
      <c r="F57" s="168">
        <f t="shared" si="12"/>
        <v>0</v>
      </c>
      <c r="G57" s="168">
        <f t="shared" si="13"/>
        <v>0</v>
      </c>
      <c r="H57" s="168">
        <f t="shared" si="14"/>
        <v>0</v>
      </c>
      <c r="I57" s="34"/>
      <c r="J57" s="29"/>
      <c r="K57" s="39"/>
      <c r="L57" s="40"/>
      <c r="M57" s="40"/>
      <c r="N57" s="40"/>
      <c r="O57" s="174" t="str">
        <f t="shared" si="9"/>
        <v>0</v>
      </c>
      <c r="P57" s="40"/>
      <c r="Q57" s="41"/>
      <c r="R57" s="174">
        <f t="shared" si="10"/>
        <v>0</v>
      </c>
      <c r="S57" s="175" t="str">
        <f t="shared" ca="1" si="11"/>
        <v xml:space="preserve"> </v>
      </c>
    </row>
    <row r="58" spans="1:19" x14ac:dyDescent="0.2">
      <c r="A58" s="30" t="s">
        <v>52</v>
      </c>
      <c r="B58" s="122" t="s">
        <v>99</v>
      </c>
      <c r="C58" s="122"/>
      <c r="D58" s="31"/>
      <c r="E58" s="173">
        <v>1</v>
      </c>
      <c r="F58" s="168">
        <f t="shared" si="12"/>
        <v>0</v>
      </c>
      <c r="G58" s="168">
        <f t="shared" si="13"/>
        <v>0</v>
      </c>
      <c r="H58" s="168">
        <f t="shared" si="14"/>
        <v>0</v>
      </c>
      <c r="I58" s="34"/>
      <c r="J58" s="29"/>
      <c r="K58" s="39"/>
      <c r="L58" s="40"/>
      <c r="M58" s="40"/>
      <c r="N58" s="40"/>
      <c r="O58" s="174" t="str">
        <f t="shared" si="9"/>
        <v>0</v>
      </c>
      <c r="P58" s="40"/>
      <c r="Q58" s="41"/>
      <c r="R58" s="174">
        <f t="shared" si="10"/>
        <v>0</v>
      </c>
      <c r="S58" s="175" t="str">
        <f t="shared" ca="1" si="11"/>
        <v xml:space="preserve"> </v>
      </c>
    </row>
    <row r="59" spans="1:19" x14ac:dyDescent="0.2">
      <c r="A59" s="30" t="s">
        <v>53</v>
      </c>
      <c r="B59" s="122" t="s">
        <v>99</v>
      </c>
      <c r="C59" s="122"/>
      <c r="D59" s="31"/>
      <c r="E59" s="173">
        <v>1</v>
      </c>
      <c r="F59" s="168">
        <f t="shared" si="8"/>
        <v>0</v>
      </c>
      <c r="G59" s="168">
        <f t="shared" si="7"/>
        <v>0</v>
      </c>
      <c r="H59" s="168">
        <f t="shared" si="1"/>
        <v>0</v>
      </c>
      <c r="I59" s="34"/>
      <c r="J59" s="29"/>
      <c r="K59" s="39"/>
      <c r="L59" s="40"/>
      <c r="M59" s="40"/>
      <c r="N59" s="40"/>
      <c r="O59" s="174" t="str">
        <f t="shared" si="9"/>
        <v>0</v>
      </c>
      <c r="P59" s="40"/>
      <c r="Q59" s="41"/>
      <c r="R59" s="174">
        <f t="shared" si="10"/>
        <v>0</v>
      </c>
      <c r="S59" s="175" t="str">
        <f t="shared" ca="1" si="11"/>
        <v xml:space="preserve"> </v>
      </c>
    </row>
    <row r="60" spans="1:19" x14ac:dyDescent="0.2">
      <c r="A60" s="30" t="s">
        <v>90</v>
      </c>
      <c r="B60" s="122" t="s">
        <v>99</v>
      </c>
      <c r="C60" s="122"/>
      <c r="D60" s="31"/>
      <c r="E60" s="173">
        <v>1</v>
      </c>
      <c r="F60" s="168">
        <f t="shared" si="8"/>
        <v>0</v>
      </c>
      <c r="G60" s="168">
        <f t="shared" si="7"/>
        <v>0</v>
      </c>
      <c r="H60" s="168">
        <f t="shared" si="1"/>
        <v>0</v>
      </c>
      <c r="I60" s="34"/>
      <c r="J60" s="29"/>
      <c r="K60" s="39"/>
      <c r="L60" s="40"/>
      <c r="M60" s="40"/>
      <c r="N60" s="40"/>
      <c r="O60" s="174" t="str">
        <f t="shared" si="9"/>
        <v>0</v>
      </c>
      <c r="P60" s="40"/>
      <c r="Q60" s="41"/>
      <c r="R60" s="174">
        <f t="shared" si="10"/>
        <v>0</v>
      </c>
      <c r="S60" s="175" t="str">
        <f t="shared" ca="1" si="11"/>
        <v xml:space="preserve"> </v>
      </c>
    </row>
    <row r="61" spans="1:19" x14ac:dyDescent="0.2">
      <c r="A61" s="30" t="s">
        <v>91</v>
      </c>
      <c r="B61" s="122" t="s">
        <v>99</v>
      </c>
      <c r="C61" s="122"/>
      <c r="D61" s="31"/>
      <c r="E61" s="173">
        <v>1</v>
      </c>
      <c r="F61" s="168">
        <f t="shared" si="8"/>
        <v>0</v>
      </c>
      <c r="G61" s="168">
        <f t="shared" si="7"/>
        <v>0</v>
      </c>
      <c r="H61" s="168">
        <f t="shared" si="1"/>
        <v>0</v>
      </c>
      <c r="I61" s="34"/>
      <c r="J61" s="29"/>
      <c r="K61" s="39"/>
      <c r="L61" s="40"/>
      <c r="M61" s="40"/>
      <c r="N61" s="40"/>
      <c r="O61" s="174" t="str">
        <f t="shared" si="9"/>
        <v>0</v>
      </c>
      <c r="P61" s="40"/>
      <c r="Q61" s="41"/>
      <c r="R61" s="174">
        <f t="shared" si="10"/>
        <v>0</v>
      </c>
      <c r="S61" s="175" t="str">
        <f t="shared" ca="1" si="11"/>
        <v xml:space="preserve"> </v>
      </c>
    </row>
    <row r="62" spans="1:19" x14ac:dyDescent="0.2">
      <c r="A62" s="30" t="s">
        <v>92</v>
      </c>
      <c r="B62" s="122" t="s">
        <v>99</v>
      </c>
      <c r="C62" s="122"/>
      <c r="D62" s="31"/>
      <c r="E62" s="173">
        <v>1</v>
      </c>
      <c r="F62" s="168">
        <f t="shared" si="8"/>
        <v>0</v>
      </c>
      <c r="G62" s="168">
        <f t="shared" si="7"/>
        <v>0</v>
      </c>
      <c r="H62" s="168">
        <f t="shared" si="1"/>
        <v>0</v>
      </c>
      <c r="I62" s="34"/>
      <c r="J62" s="29"/>
      <c r="K62" s="39"/>
      <c r="L62" s="40"/>
      <c r="M62" s="40"/>
      <c r="N62" s="40"/>
      <c r="O62" s="174" t="str">
        <f t="shared" si="9"/>
        <v>0</v>
      </c>
      <c r="P62" s="40"/>
      <c r="Q62" s="41"/>
      <c r="R62" s="174">
        <f t="shared" si="10"/>
        <v>0</v>
      </c>
      <c r="S62" s="175" t="str">
        <f t="shared" ca="1" si="11"/>
        <v xml:space="preserve"> </v>
      </c>
    </row>
    <row r="63" spans="1:19" x14ac:dyDescent="0.2">
      <c r="A63" s="30" t="s">
        <v>93</v>
      </c>
      <c r="B63" s="122" t="s">
        <v>99</v>
      </c>
      <c r="C63" s="122"/>
      <c r="D63" s="31"/>
      <c r="E63" s="173">
        <v>1</v>
      </c>
      <c r="F63" s="168">
        <f t="shared" si="8"/>
        <v>0</v>
      </c>
      <c r="G63" s="168">
        <f t="shared" si="7"/>
        <v>0</v>
      </c>
      <c r="H63" s="168">
        <f t="shared" si="1"/>
        <v>0</v>
      </c>
      <c r="I63" s="34"/>
      <c r="J63" s="29"/>
      <c r="K63" s="39"/>
      <c r="L63" s="40"/>
      <c r="M63" s="40"/>
      <c r="N63" s="40"/>
      <c r="O63" s="174" t="str">
        <f t="shared" si="9"/>
        <v>0</v>
      </c>
      <c r="P63" s="40"/>
      <c r="Q63" s="41"/>
      <c r="R63" s="174">
        <f t="shared" si="10"/>
        <v>0</v>
      </c>
      <c r="S63" s="175" t="str">
        <f t="shared" ca="1" si="11"/>
        <v xml:space="preserve"> </v>
      </c>
    </row>
    <row r="64" spans="1:19" x14ac:dyDescent="0.2">
      <c r="A64" s="30" t="s">
        <v>94</v>
      </c>
      <c r="B64" s="122" t="s">
        <v>99</v>
      </c>
      <c r="C64" s="122"/>
      <c r="D64" s="31"/>
      <c r="E64" s="173">
        <v>1</v>
      </c>
      <c r="F64" s="168">
        <f t="shared" si="8"/>
        <v>0</v>
      </c>
      <c r="G64" s="168">
        <f t="shared" si="7"/>
        <v>0</v>
      </c>
      <c r="H64" s="168">
        <f t="shared" si="1"/>
        <v>0</v>
      </c>
      <c r="I64" s="34"/>
      <c r="J64" s="29"/>
      <c r="K64" s="39"/>
      <c r="L64" s="40"/>
      <c r="M64" s="40"/>
      <c r="N64" s="40"/>
      <c r="O64" s="174" t="str">
        <f t="shared" si="9"/>
        <v>0</v>
      </c>
      <c r="P64" s="40"/>
      <c r="Q64" s="41"/>
      <c r="R64" s="174">
        <f t="shared" si="10"/>
        <v>0</v>
      </c>
      <c r="S64" s="175" t="str">
        <f t="shared" ca="1" si="11"/>
        <v xml:space="preserve"> </v>
      </c>
    </row>
    <row r="65" spans="1:11" ht="39" customHeight="1" x14ac:dyDescent="0.2">
      <c r="A65" s="35" t="s">
        <v>10</v>
      </c>
      <c r="B65" s="123" t="s">
        <v>77</v>
      </c>
      <c r="C65" s="124"/>
      <c r="D65" s="124"/>
      <c r="E65" s="124"/>
      <c r="F65" s="125"/>
      <c r="G65" s="161">
        <f>SUM(G66:G115)</f>
        <v>0</v>
      </c>
      <c r="H65" s="161">
        <f>SUM(H66:H115)</f>
        <v>0</v>
      </c>
      <c r="I65" s="42"/>
      <c r="J65" s="29"/>
      <c r="K65" s="38" t="s">
        <v>142</v>
      </c>
    </row>
    <row r="66" spans="1:11" x14ac:dyDescent="0.2">
      <c r="A66" s="113" t="s">
        <v>55</v>
      </c>
      <c r="B66" s="116" t="s">
        <v>95</v>
      </c>
      <c r="C66" s="34" t="s">
        <v>96</v>
      </c>
      <c r="D66" s="176" t="s">
        <v>5</v>
      </c>
      <c r="E66" s="119"/>
      <c r="F66" s="169" t="str">
        <f>IFERROR(ROUND(AVERAGE(K66:K70),2),"0")</f>
        <v>0</v>
      </c>
      <c r="G66" s="169">
        <f>ROUND(E66*F66,2)</f>
        <v>0</v>
      </c>
      <c r="H66" s="169">
        <f>ROUND(G66*$D$7,2)</f>
        <v>0</v>
      </c>
      <c r="I66" s="110"/>
      <c r="J66" s="43"/>
      <c r="K66" s="40"/>
    </row>
    <row r="67" spans="1:11" x14ac:dyDescent="0.2">
      <c r="A67" s="114"/>
      <c r="B67" s="117"/>
      <c r="C67" s="34" t="s">
        <v>96</v>
      </c>
      <c r="D67" s="177"/>
      <c r="E67" s="120"/>
      <c r="F67" s="170"/>
      <c r="G67" s="170"/>
      <c r="H67" s="170"/>
      <c r="I67" s="111"/>
      <c r="J67" s="43"/>
      <c r="K67" s="40"/>
    </row>
    <row r="68" spans="1:11" x14ac:dyDescent="0.2">
      <c r="A68" s="114"/>
      <c r="B68" s="117"/>
      <c r="C68" s="34" t="s">
        <v>96</v>
      </c>
      <c r="D68" s="177"/>
      <c r="E68" s="120"/>
      <c r="F68" s="170"/>
      <c r="G68" s="170"/>
      <c r="H68" s="170"/>
      <c r="I68" s="111"/>
      <c r="J68" s="43"/>
      <c r="K68" s="40"/>
    </row>
    <row r="69" spans="1:11" x14ac:dyDescent="0.2">
      <c r="A69" s="114"/>
      <c r="B69" s="117"/>
      <c r="C69" s="34" t="s">
        <v>96</v>
      </c>
      <c r="D69" s="177"/>
      <c r="E69" s="120"/>
      <c r="F69" s="170"/>
      <c r="G69" s="170"/>
      <c r="H69" s="170"/>
      <c r="I69" s="111"/>
      <c r="J69" s="43"/>
      <c r="K69" s="40"/>
    </row>
    <row r="70" spans="1:11" x14ac:dyDescent="0.2">
      <c r="A70" s="115"/>
      <c r="B70" s="118"/>
      <c r="C70" s="34" t="s">
        <v>96</v>
      </c>
      <c r="D70" s="178"/>
      <c r="E70" s="121"/>
      <c r="F70" s="171"/>
      <c r="G70" s="171"/>
      <c r="H70" s="171"/>
      <c r="I70" s="112"/>
      <c r="J70" s="43"/>
      <c r="K70" s="40"/>
    </row>
    <row r="71" spans="1:11" x14ac:dyDescent="0.2">
      <c r="A71" s="113" t="s">
        <v>56</v>
      </c>
      <c r="B71" s="116" t="s">
        <v>95</v>
      </c>
      <c r="C71" s="34" t="s">
        <v>96</v>
      </c>
      <c r="D71" s="176" t="s">
        <v>5</v>
      </c>
      <c r="E71" s="119"/>
      <c r="F71" s="169" t="str">
        <f t="shared" ref="F71" si="15">IFERROR(ROUND(AVERAGE(K71:K75),2),"0")</f>
        <v>0</v>
      </c>
      <c r="G71" s="169">
        <f>ROUND(E71*F71,2)</f>
        <v>0</v>
      </c>
      <c r="H71" s="169">
        <f>ROUND(G71*$D$7,2)</f>
        <v>0</v>
      </c>
      <c r="I71" s="110"/>
      <c r="J71" s="43"/>
      <c r="K71" s="40"/>
    </row>
    <row r="72" spans="1:11" x14ac:dyDescent="0.2">
      <c r="A72" s="114"/>
      <c r="B72" s="117"/>
      <c r="C72" s="34" t="s">
        <v>96</v>
      </c>
      <c r="D72" s="177"/>
      <c r="E72" s="120"/>
      <c r="F72" s="170"/>
      <c r="G72" s="170"/>
      <c r="H72" s="170"/>
      <c r="I72" s="111"/>
      <c r="J72" s="43"/>
      <c r="K72" s="40"/>
    </row>
    <row r="73" spans="1:11" x14ac:dyDescent="0.2">
      <c r="A73" s="114"/>
      <c r="B73" s="117"/>
      <c r="C73" s="34" t="s">
        <v>96</v>
      </c>
      <c r="D73" s="177"/>
      <c r="E73" s="120"/>
      <c r="F73" s="170"/>
      <c r="G73" s="170"/>
      <c r="H73" s="170"/>
      <c r="I73" s="111"/>
      <c r="J73" s="43"/>
      <c r="K73" s="40"/>
    </row>
    <row r="74" spans="1:11" x14ac:dyDescent="0.2">
      <c r="A74" s="114"/>
      <c r="B74" s="117"/>
      <c r="C74" s="34" t="s">
        <v>96</v>
      </c>
      <c r="D74" s="177"/>
      <c r="E74" s="120"/>
      <c r="F74" s="170"/>
      <c r="G74" s="170"/>
      <c r="H74" s="170"/>
      <c r="I74" s="111"/>
      <c r="J74" s="43"/>
      <c r="K74" s="40"/>
    </row>
    <row r="75" spans="1:11" x14ac:dyDescent="0.2">
      <c r="A75" s="115"/>
      <c r="B75" s="118"/>
      <c r="C75" s="34" t="s">
        <v>96</v>
      </c>
      <c r="D75" s="178"/>
      <c r="E75" s="121"/>
      <c r="F75" s="171"/>
      <c r="G75" s="171"/>
      <c r="H75" s="171"/>
      <c r="I75" s="112"/>
      <c r="J75" s="43"/>
      <c r="K75" s="40"/>
    </row>
    <row r="76" spans="1:11" x14ac:dyDescent="0.2">
      <c r="A76" s="113" t="s">
        <v>57</v>
      </c>
      <c r="B76" s="116" t="s">
        <v>95</v>
      </c>
      <c r="C76" s="34" t="s">
        <v>96</v>
      </c>
      <c r="D76" s="176" t="s">
        <v>5</v>
      </c>
      <c r="E76" s="119"/>
      <c r="F76" s="169" t="str">
        <f t="shared" ref="F76" si="16">IFERROR(ROUND(AVERAGE(K76:K80),2),"0")</f>
        <v>0</v>
      </c>
      <c r="G76" s="169">
        <f>ROUND(E76*F76,2)</f>
        <v>0</v>
      </c>
      <c r="H76" s="169">
        <f>ROUND(G76*$D$7,2)</f>
        <v>0</v>
      </c>
      <c r="I76" s="110"/>
      <c r="J76" s="43"/>
      <c r="K76" s="40"/>
    </row>
    <row r="77" spans="1:11" x14ac:dyDescent="0.2">
      <c r="A77" s="114"/>
      <c r="B77" s="117"/>
      <c r="C77" s="34" t="s">
        <v>96</v>
      </c>
      <c r="D77" s="177"/>
      <c r="E77" s="120"/>
      <c r="F77" s="170"/>
      <c r="G77" s="170"/>
      <c r="H77" s="170"/>
      <c r="I77" s="111"/>
      <c r="J77" s="43"/>
      <c r="K77" s="40"/>
    </row>
    <row r="78" spans="1:11" x14ac:dyDescent="0.2">
      <c r="A78" s="114"/>
      <c r="B78" s="117"/>
      <c r="C78" s="34" t="s">
        <v>96</v>
      </c>
      <c r="D78" s="177"/>
      <c r="E78" s="120"/>
      <c r="F78" s="170"/>
      <c r="G78" s="170"/>
      <c r="H78" s="170"/>
      <c r="I78" s="111"/>
      <c r="J78" s="43"/>
      <c r="K78" s="40"/>
    </row>
    <row r="79" spans="1:11" x14ac:dyDescent="0.2">
      <c r="A79" s="114"/>
      <c r="B79" s="117"/>
      <c r="C79" s="34" t="s">
        <v>96</v>
      </c>
      <c r="D79" s="177"/>
      <c r="E79" s="120"/>
      <c r="F79" s="170"/>
      <c r="G79" s="170"/>
      <c r="H79" s="170"/>
      <c r="I79" s="111"/>
      <c r="J79" s="43"/>
      <c r="K79" s="40"/>
    </row>
    <row r="80" spans="1:11" x14ac:dyDescent="0.2">
      <c r="A80" s="115"/>
      <c r="B80" s="118"/>
      <c r="C80" s="34" t="s">
        <v>96</v>
      </c>
      <c r="D80" s="178"/>
      <c r="E80" s="121"/>
      <c r="F80" s="171"/>
      <c r="G80" s="171"/>
      <c r="H80" s="171"/>
      <c r="I80" s="112"/>
      <c r="J80" s="43"/>
      <c r="K80" s="40"/>
    </row>
    <row r="81" spans="1:11" x14ac:dyDescent="0.2">
      <c r="A81" s="113" t="s">
        <v>58</v>
      </c>
      <c r="B81" s="116" t="s">
        <v>95</v>
      </c>
      <c r="C81" s="34" t="s">
        <v>96</v>
      </c>
      <c r="D81" s="176" t="s">
        <v>5</v>
      </c>
      <c r="E81" s="119"/>
      <c r="F81" s="169" t="str">
        <f t="shared" ref="F81" si="17">IFERROR(ROUND(AVERAGE(K81:K85),2),"0")</f>
        <v>0</v>
      </c>
      <c r="G81" s="169">
        <f>ROUND(E81*F81,2)</f>
        <v>0</v>
      </c>
      <c r="H81" s="169">
        <f>ROUND(G81*$D$7,2)</f>
        <v>0</v>
      </c>
      <c r="I81" s="110"/>
      <c r="J81" s="43"/>
      <c r="K81" s="40"/>
    </row>
    <row r="82" spans="1:11" x14ac:dyDescent="0.2">
      <c r="A82" s="114"/>
      <c r="B82" s="117"/>
      <c r="C82" s="34" t="s">
        <v>96</v>
      </c>
      <c r="D82" s="177"/>
      <c r="E82" s="120"/>
      <c r="F82" s="170"/>
      <c r="G82" s="170"/>
      <c r="H82" s="170"/>
      <c r="I82" s="111"/>
      <c r="J82" s="43"/>
      <c r="K82" s="40"/>
    </row>
    <row r="83" spans="1:11" x14ac:dyDescent="0.2">
      <c r="A83" s="114"/>
      <c r="B83" s="117"/>
      <c r="C83" s="34" t="s">
        <v>96</v>
      </c>
      <c r="D83" s="177"/>
      <c r="E83" s="120"/>
      <c r="F83" s="170"/>
      <c r="G83" s="170"/>
      <c r="H83" s="170"/>
      <c r="I83" s="111"/>
      <c r="J83" s="43"/>
      <c r="K83" s="40"/>
    </row>
    <row r="84" spans="1:11" x14ac:dyDescent="0.2">
      <c r="A84" s="114"/>
      <c r="B84" s="117"/>
      <c r="C84" s="34" t="s">
        <v>96</v>
      </c>
      <c r="D84" s="177"/>
      <c r="E84" s="120"/>
      <c r="F84" s="170"/>
      <c r="G84" s="170"/>
      <c r="H84" s="170"/>
      <c r="I84" s="111"/>
      <c r="J84" s="43"/>
      <c r="K84" s="40"/>
    </row>
    <row r="85" spans="1:11" x14ac:dyDescent="0.2">
      <c r="A85" s="115"/>
      <c r="B85" s="118"/>
      <c r="C85" s="34" t="s">
        <v>96</v>
      </c>
      <c r="D85" s="178"/>
      <c r="E85" s="121"/>
      <c r="F85" s="171"/>
      <c r="G85" s="171"/>
      <c r="H85" s="171"/>
      <c r="I85" s="112"/>
      <c r="J85" s="43"/>
      <c r="K85" s="40"/>
    </row>
    <row r="86" spans="1:11" x14ac:dyDescent="0.2">
      <c r="A86" s="113" t="s">
        <v>59</v>
      </c>
      <c r="B86" s="116" t="s">
        <v>95</v>
      </c>
      <c r="C86" s="34" t="s">
        <v>96</v>
      </c>
      <c r="D86" s="176" t="s">
        <v>5</v>
      </c>
      <c r="E86" s="119"/>
      <c r="F86" s="169" t="str">
        <f t="shared" ref="F86" si="18">IFERROR(ROUND(AVERAGE(K86:K90),2),"0")</f>
        <v>0</v>
      </c>
      <c r="G86" s="169">
        <f>ROUND(E86*F86,2)</f>
        <v>0</v>
      </c>
      <c r="H86" s="169">
        <f>ROUND(G86*$D$7,2)</f>
        <v>0</v>
      </c>
      <c r="I86" s="110"/>
      <c r="J86" s="43"/>
      <c r="K86" s="40"/>
    </row>
    <row r="87" spans="1:11" x14ac:dyDescent="0.2">
      <c r="A87" s="114"/>
      <c r="B87" s="117"/>
      <c r="C87" s="34" t="s">
        <v>96</v>
      </c>
      <c r="D87" s="177"/>
      <c r="E87" s="120"/>
      <c r="F87" s="170"/>
      <c r="G87" s="170"/>
      <c r="H87" s="170"/>
      <c r="I87" s="111"/>
      <c r="J87" s="43"/>
      <c r="K87" s="40"/>
    </row>
    <row r="88" spans="1:11" x14ac:dyDescent="0.2">
      <c r="A88" s="114"/>
      <c r="B88" s="117"/>
      <c r="C88" s="34" t="s">
        <v>96</v>
      </c>
      <c r="D88" s="177"/>
      <c r="E88" s="120"/>
      <c r="F88" s="170"/>
      <c r="G88" s="170"/>
      <c r="H88" s="170"/>
      <c r="I88" s="111"/>
      <c r="J88" s="43"/>
      <c r="K88" s="40"/>
    </row>
    <row r="89" spans="1:11" x14ac:dyDescent="0.2">
      <c r="A89" s="114"/>
      <c r="B89" s="117"/>
      <c r="C89" s="34" t="s">
        <v>96</v>
      </c>
      <c r="D89" s="177"/>
      <c r="E89" s="120"/>
      <c r="F89" s="170"/>
      <c r="G89" s="170"/>
      <c r="H89" s="170"/>
      <c r="I89" s="111"/>
      <c r="J89" s="43"/>
      <c r="K89" s="40"/>
    </row>
    <row r="90" spans="1:11" x14ac:dyDescent="0.2">
      <c r="A90" s="115"/>
      <c r="B90" s="118"/>
      <c r="C90" s="34" t="s">
        <v>96</v>
      </c>
      <c r="D90" s="178"/>
      <c r="E90" s="121"/>
      <c r="F90" s="171"/>
      <c r="G90" s="171"/>
      <c r="H90" s="171"/>
      <c r="I90" s="112"/>
      <c r="J90" s="43"/>
      <c r="K90" s="40"/>
    </row>
    <row r="91" spans="1:11" x14ac:dyDescent="0.2">
      <c r="A91" s="113" t="s">
        <v>60</v>
      </c>
      <c r="B91" s="116" t="s">
        <v>95</v>
      </c>
      <c r="C91" s="34" t="s">
        <v>96</v>
      </c>
      <c r="D91" s="176" t="s">
        <v>5</v>
      </c>
      <c r="E91" s="119"/>
      <c r="F91" s="169" t="str">
        <f t="shared" ref="F91" si="19">IFERROR(ROUND(AVERAGE(K91:K95),2),"0")</f>
        <v>0</v>
      </c>
      <c r="G91" s="169">
        <f>ROUND(E91*F91,2)</f>
        <v>0</v>
      </c>
      <c r="H91" s="169">
        <f>ROUND(G91*$D$7,2)</f>
        <v>0</v>
      </c>
      <c r="I91" s="110"/>
      <c r="J91" s="43"/>
      <c r="K91" s="40"/>
    </row>
    <row r="92" spans="1:11" x14ac:dyDescent="0.2">
      <c r="A92" s="114"/>
      <c r="B92" s="117"/>
      <c r="C92" s="34" t="s">
        <v>96</v>
      </c>
      <c r="D92" s="177"/>
      <c r="E92" s="120"/>
      <c r="F92" s="170"/>
      <c r="G92" s="170"/>
      <c r="H92" s="170"/>
      <c r="I92" s="111"/>
      <c r="J92" s="43"/>
      <c r="K92" s="40"/>
    </row>
    <row r="93" spans="1:11" x14ac:dyDescent="0.2">
      <c r="A93" s="114"/>
      <c r="B93" s="117"/>
      <c r="C93" s="34" t="s">
        <v>96</v>
      </c>
      <c r="D93" s="177"/>
      <c r="E93" s="120"/>
      <c r="F93" s="170"/>
      <c r="G93" s="170"/>
      <c r="H93" s="170"/>
      <c r="I93" s="111"/>
      <c r="J93" s="43"/>
      <c r="K93" s="40"/>
    </row>
    <row r="94" spans="1:11" x14ac:dyDescent="0.2">
      <c r="A94" s="114"/>
      <c r="B94" s="117"/>
      <c r="C94" s="34" t="s">
        <v>96</v>
      </c>
      <c r="D94" s="177"/>
      <c r="E94" s="120"/>
      <c r="F94" s="170"/>
      <c r="G94" s="170"/>
      <c r="H94" s="170"/>
      <c r="I94" s="111"/>
      <c r="J94" s="43"/>
      <c r="K94" s="40"/>
    </row>
    <row r="95" spans="1:11" x14ac:dyDescent="0.2">
      <c r="A95" s="115"/>
      <c r="B95" s="118"/>
      <c r="C95" s="34" t="s">
        <v>96</v>
      </c>
      <c r="D95" s="178"/>
      <c r="E95" s="121"/>
      <c r="F95" s="171"/>
      <c r="G95" s="171"/>
      <c r="H95" s="171"/>
      <c r="I95" s="112"/>
      <c r="J95" s="43"/>
      <c r="K95" s="40"/>
    </row>
    <row r="96" spans="1:11" x14ac:dyDescent="0.2">
      <c r="A96" s="113" t="s">
        <v>61</v>
      </c>
      <c r="B96" s="116" t="s">
        <v>95</v>
      </c>
      <c r="C96" s="34" t="s">
        <v>96</v>
      </c>
      <c r="D96" s="176" t="s">
        <v>5</v>
      </c>
      <c r="E96" s="119"/>
      <c r="F96" s="169" t="str">
        <f t="shared" ref="F96" si="20">IFERROR(ROUND(AVERAGE(K96:K100),2),"0")</f>
        <v>0</v>
      </c>
      <c r="G96" s="169">
        <f>ROUND(E96*F96,2)</f>
        <v>0</v>
      </c>
      <c r="H96" s="169">
        <f>ROUND(G96*$D$7,2)</f>
        <v>0</v>
      </c>
      <c r="I96" s="110"/>
      <c r="J96" s="43"/>
      <c r="K96" s="40"/>
    </row>
    <row r="97" spans="1:11" x14ac:dyDescent="0.2">
      <c r="A97" s="114"/>
      <c r="B97" s="117"/>
      <c r="C97" s="34" t="s">
        <v>96</v>
      </c>
      <c r="D97" s="177"/>
      <c r="E97" s="120"/>
      <c r="F97" s="170"/>
      <c r="G97" s="170"/>
      <c r="H97" s="170"/>
      <c r="I97" s="111"/>
      <c r="J97" s="43"/>
      <c r="K97" s="40"/>
    </row>
    <row r="98" spans="1:11" x14ac:dyDescent="0.2">
      <c r="A98" s="114"/>
      <c r="B98" s="117"/>
      <c r="C98" s="34" t="s">
        <v>96</v>
      </c>
      <c r="D98" s="177"/>
      <c r="E98" s="120"/>
      <c r="F98" s="170"/>
      <c r="G98" s="170"/>
      <c r="H98" s="170"/>
      <c r="I98" s="111"/>
      <c r="J98" s="43"/>
      <c r="K98" s="40"/>
    </row>
    <row r="99" spans="1:11" x14ac:dyDescent="0.2">
      <c r="A99" s="114"/>
      <c r="B99" s="117"/>
      <c r="C99" s="34" t="s">
        <v>96</v>
      </c>
      <c r="D99" s="177"/>
      <c r="E99" s="120"/>
      <c r="F99" s="170"/>
      <c r="G99" s="170"/>
      <c r="H99" s="170"/>
      <c r="I99" s="111"/>
      <c r="J99" s="43"/>
      <c r="K99" s="40"/>
    </row>
    <row r="100" spans="1:11" x14ac:dyDescent="0.2">
      <c r="A100" s="115"/>
      <c r="B100" s="118"/>
      <c r="C100" s="34" t="s">
        <v>96</v>
      </c>
      <c r="D100" s="178"/>
      <c r="E100" s="121"/>
      <c r="F100" s="171"/>
      <c r="G100" s="171"/>
      <c r="H100" s="171"/>
      <c r="I100" s="112"/>
      <c r="J100" s="43"/>
      <c r="K100" s="40"/>
    </row>
    <row r="101" spans="1:11" x14ac:dyDescent="0.2">
      <c r="A101" s="113" t="s">
        <v>62</v>
      </c>
      <c r="B101" s="116" t="s">
        <v>95</v>
      </c>
      <c r="C101" s="34" t="s">
        <v>96</v>
      </c>
      <c r="D101" s="176" t="s">
        <v>5</v>
      </c>
      <c r="E101" s="119"/>
      <c r="F101" s="169" t="str">
        <f t="shared" ref="F101" si="21">IFERROR(ROUND(AVERAGE(K101:K105),2),"0")</f>
        <v>0</v>
      </c>
      <c r="G101" s="169">
        <f>ROUND(E101*F101,2)</f>
        <v>0</v>
      </c>
      <c r="H101" s="169">
        <f>ROUND(G101*$D$7,2)</f>
        <v>0</v>
      </c>
      <c r="I101" s="110"/>
      <c r="J101" s="43"/>
      <c r="K101" s="40"/>
    </row>
    <row r="102" spans="1:11" x14ac:dyDescent="0.2">
      <c r="A102" s="114"/>
      <c r="B102" s="117"/>
      <c r="C102" s="34" t="s">
        <v>96</v>
      </c>
      <c r="D102" s="177"/>
      <c r="E102" s="120"/>
      <c r="F102" s="170"/>
      <c r="G102" s="170"/>
      <c r="H102" s="170"/>
      <c r="I102" s="111"/>
      <c r="J102" s="43"/>
      <c r="K102" s="40"/>
    </row>
    <row r="103" spans="1:11" x14ac:dyDescent="0.2">
      <c r="A103" s="114"/>
      <c r="B103" s="117"/>
      <c r="C103" s="34" t="s">
        <v>96</v>
      </c>
      <c r="D103" s="177"/>
      <c r="E103" s="120"/>
      <c r="F103" s="170"/>
      <c r="G103" s="170"/>
      <c r="H103" s="170"/>
      <c r="I103" s="111"/>
      <c r="J103" s="43"/>
      <c r="K103" s="40"/>
    </row>
    <row r="104" spans="1:11" x14ac:dyDescent="0.2">
      <c r="A104" s="114"/>
      <c r="B104" s="117"/>
      <c r="C104" s="34" t="s">
        <v>96</v>
      </c>
      <c r="D104" s="177"/>
      <c r="E104" s="120"/>
      <c r="F104" s="170"/>
      <c r="G104" s="170"/>
      <c r="H104" s="170"/>
      <c r="I104" s="111"/>
      <c r="J104" s="43"/>
      <c r="K104" s="40"/>
    </row>
    <row r="105" spans="1:11" x14ac:dyDescent="0.2">
      <c r="A105" s="115"/>
      <c r="B105" s="118"/>
      <c r="C105" s="34" t="s">
        <v>96</v>
      </c>
      <c r="D105" s="178"/>
      <c r="E105" s="121"/>
      <c r="F105" s="171"/>
      <c r="G105" s="171"/>
      <c r="H105" s="171"/>
      <c r="I105" s="112"/>
      <c r="J105" s="43"/>
      <c r="K105" s="40"/>
    </row>
    <row r="106" spans="1:11" x14ac:dyDescent="0.2">
      <c r="A106" s="113" t="s">
        <v>63</v>
      </c>
      <c r="B106" s="116" t="s">
        <v>95</v>
      </c>
      <c r="C106" s="34" t="s">
        <v>96</v>
      </c>
      <c r="D106" s="176" t="s">
        <v>5</v>
      </c>
      <c r="E106" s="119"/>
      <c r="F106" s="169" t="str">
        <f t="shared" ref="F106" si="22">IFERROR(ROUND(AVERAGE(K106:K110),2),"0")</f>
        <v>0</v>
      </c>
      <c r="G106" s="169">
        <f>ROUND(E106*F106,2)</f>
        <v>0</v>
      </c>
      <c r="H106" s="169">
        <f>ROUND(G106*$D$7,2)</f>
        <v>0</v>
      </c>
      <c r="I106" s="110"/>
      <c r="J106" s="43"/>
      <c r="K106" s="40"/>
    </row>
    <row r="107" spans="1:11" x14ac:dyDescent="0.2">
      <c r="A107" s="114"/>
      <c r="B107" s="117"/>
      <c r="C107" s="34" t="s">
        <v>96</v>
      </c>
      <c r="D107" s="177"/>
      <c r="E107" s="120"/>
      <c r="F107" s="170"/>
      <c r="G107" s="170"/>
      <c r="H107" s="170"/>
      <c r="I107" s="111"/>
      <c r="J107" s="43"/>
      <c r="K107" s="40"/>
    </row>
    <row r="108" spans="1:11" x14ac:dyDescent="0.2">
      <c r="A108" s="114"/>
      <c r="B108" s="117"/>
      <c r="C108" s="34" t="s">
        <v>96</v>
      </c>
      <c r="D108" s="177"/>
      <c r="E108" s="120"/>
      <c r="F108" s="170"/>
      <c r="G108" s="170"/>
      <c r="H108" s="170"/>
      <c r="I108" s="111"/>
      <c r="J108" s="43"/>
      <c r="K108" s="40"/>
    </row>
    <row r="109" spans="1:11" x14ac:dyDescent="0.2">
      <c r="A109" s="114"/>
      <c r="B109" s="117"/>
      <c r="C109" s="34" t="s">
        <v>96</v>
      </c>
      <c r="D109" s="177"/>
      <c r="E109" s="120"/>
      <c r="F109" s="170"/>
      <c r="G109" s="170"/>
      <c r="H109" s="170"/>
      <c r="I109" s="111"/>
      <c r="J109" s="43"/>
      <c r="K109" s="40"/>
    </row>
    <row r="110" spans="1:11" x14ac:dyDescent="0.2">
      <c r="A110" s="115"/>
      <c r="B110" s="118"/>
      <c r="C110" s="34" t="s">
        <v>96</v>
      </c>
      <c r="D110" s="178"/>
      <c r="E110" s="121"/>
      <c r="F110" s="171"/>
      <c r="G110" s="171"/>
      <c r="H110" s="171"/>
      <c r="I110" s="112"/>
      <c r="J110" s="43"/>
      <c r="K110" s="40"/>
    </row>
    <row r="111" spans="1:11" x14ac:dyDescent="0.2">
      <c r="A111" s="113" t="s">
        <v>64</v>
      </c>
      <c r="B111" s="116" t="s">
        <v>95</v>
      </c>
      <c r="C111" s="34" t="s">
        <v>96</v>
      </c>
      <c r="D111" s="176" t="s">
        <v>5</v>
      </c>
      <c r="E111" s="119"/>
      <c r="F111" s="169" t="str">
        <f t="shared" ref="F111" si="23">IFERROR(ROUND(AVERAGE(K111:K115),2),"0")</f>
        <v>0</v>
      </c>
      <c r="G111" s="169">
        <f>ROUND(E111*F111,2)</f>
        <v>0</v>
      </c>
      <c r="H111" s="169">
        <f>ROUND(G111*$D$7,2)</f>
        <v>0</v>
      </c>
      <c r="I111" s="110"/>
      <c r="J111" s="43"/>
      <c r="K111" s="40"/>
    </row>
    <row r="112" spans="1:11" x14ac:dyDescent="0.2">
      <c r="A112" s="114"/>
      <c r="B112" s="117"/>
      <c r="C112" s="34" t="s">
        <v>96</v>
      </c>
      <c r="D112" s="177"/>
      <c r="E112" s="120"/>
      <c r="F112" s="170"/>
      <c r="G112" s="170"/>
      <c r="H112" s="170"/>
      <c r="I112" s="111"/>
      <c r="J112" s="43"/>
      <c r="K112" s="40"/>
    </row>
    <row r="113" spans="1:11" x14ac:dyDescent="0.2">
      <c r="A113" s="114"/>
      <c r="B113" s="117"/>
      <c r="C113" s="34" t="s">
        <v>96</v>
      </c>
      <c r="D113" s="177"/>
      <c r="E113" s="120"/>
      <c r="F113" s="170"/>
      <c r="G113" s="170"/>
      <c r="H113" s="170"/>
      <c r="I113" s="111"/>
      <c r="J113" s="43"/>
      <c r="K113" s="40"/>
    </row>
    <row r="114" spans="1:11" x14ac:dyDescent="0.2">
      <c r="A114" s="114"/>
      <c r="B114" s="117"/>
      <c r="C114" s="34" t="s">
        <v>96</v>
      </c>
      <c r="D114" s="177"/>
      <c r="E114" s="120"/>
      <c r="F114" s="170"/>
      <c r="G114" s="170"/>
      <c r="H114" s="170"/>
      <c r="I114" s="111"/>
      <c r="J114" s="43"/>
      <c r="K114" s="40"/>
    </row>
    <row r="115" spans="1:11" x14ac:dyDescent="0.2">
      <c r="A115" s="115"/>
      <c r="B115" s="118"/>
      <c r="C115" s="34" t="s">
        <v>96</v>
      </c>
      <c r="D115" s="178"/>
      <c r="E115" s="121"/>
      <c r="F115" s="171"/>
      <c r="G115" s="171"/>
      <c r="H115" s="171"/>
      <c r="I115" s="112"/>
      <c r="J115" s="43"/>
      <c r="K115" s="40"/>
    </row>
    <row r="116" spans="1:11" ht="12.75" customHeight="1" x14ac:dyDescent="0.2">
      <c r="A116" s="35" t="s">
        <v>65</v>
      </c>
      <c r="B116" s="123" t="s">
        <v>78</v>
      </c>
      <c r="C116" s="124"/>
      <c r="D116" s="124"/>
      <c r="E116" s="124"/>
      <c r="F116" s="125"/>
      <c r="G116" s="161">
        <f>SUM(G117,G124,G131,G138,G145,G152,G159,G166,G173,G180)</f>
        <v>0</v>
      </c>
      <c r="H116" s="161">
        <f>SUM(H117,H124,H131,H138,H145,H152,H159,H166,H173,H180)</f>
        <v>0</v>
      </c>
      <c r="I116" s="42"/>
      <c r="J116" s="29"/>
    </row>
    <row r="117" spans="1:11" x14ac:dyDescent="0.2">
      <c r="A117" s="107" t="s">
        <v>66</v>
      </c>
      <c r="B117" s="104" t="s">
        <v>119</v>
      </c>
      <c r="C117" s="179" t="s">
        <v>120</v>
      </c>
      <c r="D117" s="181"/>
      <c r="E117" s="182"/>
      <c r="F117" s="174"/>
      <c r="G117" s="172">
        <f>SUM(G118:G123)</f>
        <v>0</v>
      </c>
      <c r="H117" s="172">
        <f>ROUND(G117*$D$7,2)</f>
        <v>0</v>
      </c>
      <c r="I117" s="104"/>
    </row>
    <row r="118" spans="1:11" x14ac:dyDescent="0.2">
      <c r="A118" s="108"/>
      <c r="B118" s="105"/>
      <c r="C118" s="180" t="s">
        <v>121</v>
      </c>
      <c r="D118" s="44"/>
      <c r="E118" s="45"/>
      <c r="F118" s="40"/>
      <c r="G118" s="174">
        <f t="shared" ref="G118:G123" si="24">ROUND(E118*F118,2)</f>
        <v>0</v>
      </c>
      <c r="H118" s="46"/>
      <c r="I118" s="105"/>
    </row>
    <row r="119" spans="1:11" ht="13.5" customHeight="1" x14ac:dyDescent="0.2">
      <c r="A119" s="108"/>
      <c r="B119" s="105"/>
      <c r="C119" s="180" t="s">
        <v>122</v>
      </c>
      <c r="D119" s="44"/>
      <c r="E119" s="45"/>
      <c r="F119" s="40"/>
      <c r="G119" s="174">
        <f t="shared" si="24"/>
        <v>0</v>
      </c>
      <c r="H119" s="46"/>
      <c r="I119" s="105"/>
    </row>
    <row r="120" spans="1:11" x14ac:dyDescent="0.2">
      <c r="A120" s="108"/>
      <c r="B120" s="105"/>
      <c r="C120" s="180" t="s">
        <v>123</v>
      </c>
      <c r="D120" s="44"/>
      <c r="E120" s="45"/>
      <c r="F120" s="40"/>
      <c r="G120" s="174">
        <f t="shared" si="24"/>
        <v>0</v>
      </c>
      <c r="H120" s="46"/>
      <c r="I120" s="105"/>
    </row>
    <row r="121" spans="1:11" x14ac:dyDescent="0.2">
      <c r="A121" s="108"/>
      <c r="B121" s="105"/>
      <c r="C121" s="180" t="s">
        <v>124</v>
      </c>
      <c r="D121" s="44"/>
      <c r="E121" s="45"/>
      <c r="F121" s="40"/>
      <c r="G121" s="174">
        <f t="shared" si="24"/>
        <v>0</v>
      </c>
      <c r="H121" s="46"/>
      <c r="I121" s="105"/>
    </row>
    <row r="122" spans="1:11" x14ac:dyDescent="0.2">
      <c r="A122" s="108"/>
      <c r="B122" s="105"/>
      <c r="C122" s="46" t="s">
        <v>125</v>
      </c>
      <c r="D122" s="44"/>
      <c r="E122" s="45"/>
      <c r="F122" s="40"/>
      <c r="G122" s="174">
        <f t="shared" si="24"/>
        <v>0</v>
      </c>
      <c r="H122" s="46"/>
      <c r="I122" s="105"/>
    </row>
    <row r="123" spans="1:11" x14ac:dyDescent="0.2">
      <c r="A123" s="109"/>
      <c r="B123" s="106"/>
      <c r="C123" s="46" t="s">
        <v>125</v>
      </c>
      <c r="D123" s="44"/>
      <c r="E123" s="45"/>
      <c r="F123" s="40"/>
      <c r="G123" s="174">
        <f t="shared" si="24"/>
        <v>0</v>
      </c>
      <c r="H123" s="46"/>
      <c r="I123" s="106"/>
    </row>
    <row r="124" spans="1:11" ht="12.75" customHeight="1" x14ac:dyDescent="0.2">
      <c r="A124" s="107" t="s">
        <v>67</v>
      </c>
      <c r="B124" s="104" t="s">
        <v>119</v>
      </c>
      <c r="C124" s="179" t="s">
        <v>120</v>
      </c>
      <c r="D124" s="181"/>
      <c r="E124" s="182"/>
      <c r="F124" s="174"/>
      <c r="G124" s="172">
        <f>SUM(G125:G130)</f>
        <v>0</v>
      </c>
      <c r="H124" s="172">
        <f>ROUND(G124*$D$7,2)</f>
        <v>0</v>
      </c>
      <c r="I124" s="104"/>
    </row>
    <row r="125" spans="1:11" x14ac:dyDescent="0.2">
      <c r="A125" s="108"/>
      <c r="B125" s="105"/>
      <c r="C125" s="180" t="s">
        <v>121</v>
      </c>
      <c r="D125" s="44"/>
      <c r="E125" s="45"/>
      <c r="F125" s="40"/>
      <c r="G125" s="174">
        <f t="shared" ref="G125:G130" si="25">ROUND(E125*F125,2)</f>
        <v>0</v>
      </c>
      <c r="H125" s="46"/>
      <c r="I125" s="105"/>
    </row>
    <row r="126" spans="1:11" x14ac:dyDescent="0.2">
      <c r="A126" s="108"/>
      <c r="B126" s="105"/>
      <c r="C126" s="180" t="s">
        <v>122</v>
      </c>
      <c r="D126" s="44"/>
      <c r="E126" s="45"/>
      <c r="F126" s="40"/>
      <c r="G126" s="174">
        <f t="shared" si="25"/>
        <v>0</v>
      </c>
      <c r="H126" s="46"/>
      <c r="I126" s="105"/>
    </row>
    <row r="127" spans="1:11" x14ac:dyDescent="0.2">
      <c r="A127" s="108"/>
      <c r="B127" s="105"/>
      <c r="C127" s="180" t="s">
        <v>123</v>
      </c>
      <c r="D127" s="44"/>
      <c r="E127" s="45"/>
      <c r="F127" s="40"/>
      <c r="G127" s="174">
        <f t="shared" si="25"/>
        <v>0</v>
      </c>
      <c r="H127" s="46"/>
      <c r="I127" s="105"/>
    </row>
    <row r="128" spans="1:11" x14ac:dyDescent="0.2">
      <c r="A128" s="108"/>
      <c r="B128" s="105"/>
      <c r="C128" s="180" t="s">
        <v>124</v>
      </c>
      <c r="D128" s="44"/>
      <c r="E128" s="45"/>
      <c r="F128" s="40"/>
      <c r="G128" s="174">
        <f t="shared" si="25"/>
        <v>0</v>
      </c>
      <c r="H128" s="46"/>
      <c r="I128" s="105"/>
    </row>
    <row r="129" spans="1:9" x14ac:dyDescent="0.2">
      <c r="A129" s="108"/>
      <c r="B129" s="105"/>
      <c r="C129" s="46" t="s">
        <v>125</v>
      </c>
      <c r="D129" s="44"/>
      <c r="E129" s="45"/>
      <c r="F129" s="40"/>
      <c r="G129" s="174">
        <f t="shared" si="25"/>
        <v>0</v>
      </c>
      <c r="H129" s="46"/>
      <c r="I129" s="105"/>
    </row>
    <row r="130" spans="1:9" x14ac:dyDescent="0.2">
      <c r="A130" s="109"/>
      <c r="B130" s="106"/>
      <c r="C130" s="46" t="s">
        <v>125</v>
      </c>
      <c r="D130" s="44"/>
      <c r="E130" s="45"/>
      <c r="F130" s="40"/>
      <c r="G130" s="174">
        <f t="shared" si="25"/>
        <v>0</v>
      </c>
      <c r="H130" s="46"/>
      <c r="I130" s="106"/>
    </row>
    <row r="131" spans="1:9" ht="12.75" customHeight="1" x14ac:dyDescent="0.2">
      <c r="A131" s="107" t="s">
        <v>68</v>
      </c>
      <c r="B131" s="104" t="s">
        <v>119</v>
      </c>
      <c r="C131" s="179" t="s">
        <v>120</v>
      </c>
      <c r="D131" s="181"/>
      <c r="E131" s="182"/>
      <c r="F131" s="174"/>
      <c r="G131" s="172">
        <f>SUM(G132:G137)</f>
        <v>0</v>
      </c>
      <c r="H131" s="172">
        <f>ROUND(G131*$D$7,2)</f>
        <v>0</v>
      </c>
      <c r="I131" s="104"/>
    </row>
    <row r="132" spans="1:9" x14ac:dyDescent="0.2">
      <c r="A132" s="108"/>
      <c r="B132" s="105"/>
      <c r="C132" s="180" t="s">
        <v>121</v>
      </c>
      <c r="D132" s="44"/>
      <c r="E132" s="45"/>
      <c r="F132" s="40"/>
      <c r="G132" s="174">
        <f t="shared" ref="G132:G137" si="26">ROUND(E132*F132,2)</f>
        <v>0</v>
      </c>
      <c r="H132" s="46"/>
      <c r="I132" s="105"/>
    </row>
    <row r="133" spans="1:9" x14ac:dyDescent="0.2">
      <c r="A133" s="108"/>
      <c r="B133" s="105"/>
      <c r="C133" s="180" t="s">
        <v>122</v>
      </c>
      <c r="D133" s="44"/>
      <c r="E133" s="45"/>
      <c r="F133" s="40"/>
      <c r="G133" s="174">
        <f t="shared" si="26"/>
        <v>0</v>
      </c>
      <c r="H133" s="46"/>
      <c r="I133" s="105"/>
    </row>
    <row r="134" spans="1:9" x14ac:dyDescent="0.2">
      <c r="A134" s="108"/>
      <c r="B134" s="105"/>
      <c r="C134" s="180" t="s">
        <v>123</v>
      </c>
      <c r="D134" s="44"/>
      <c r="E134" s="45"/>
      <c r="F134" s="40"/>
      <c r="G134" s="174">
        <f t="shared" si="26"/>
        <v>0</v>
      </c>
      <c r="H134" s="46"/>
      <c r="I134" s="105"/>
    </row>
    <row r="135" spans="1:9" x14ac:dyDescent="0.2">
      <c r="A135" s="108"/>
      <c r="B135" s="105"/>
      <c r="C135" s="180" t="s">
        <v>124</v>
      </c>
      <c r="D135" s="44"/>
      <c r="E135" s="45"/>
      <c r="F135" s="40"/>
      <c r="G135" s="174">
        <f t="shared" si="26"/>
        <v>0</v>
      </c>
      <c r="H135" s="46"/>
      <c r="I135" s="105"/>
    </row>
    <row r="136" spans="1:9" x14ac:dyDescent="0.2">
      <c r="A136" s="108"/>
      <c r="B136" s="105"/>
      <c r="C136" s="46" t="s">
        <v>125</v>
      </c>
      <c r="D136" s="44"/>
      <c r="E136" s="45"/>
      <c r="F136" s="40"/>
      <c r="G136" s="174">
        <f t="shared" si="26"/>
        <v>0</v>
      </c>
      <c r="H136" s="46"/>
      <c r="I136" s="105"/>
    </row>
    <row r="137" spans="1:9" x14ac:dyDescent="0.2">
      <c r="A137" s="109"/>
      <c r="B137" s="106"/>
      <c r="C137" s="46" t="s">
        <v>125</v>
      </c>
      <c r="D137" s="44"/>
      <c r="E137" s="45"/>
      <c r="F137" s="40"/>
      <c r="G137" s="174">
        <f t="shared" si="26"/>
        <v>0</v>
      </c>
      <c r="H137" s="46"/>
      <c r="I137" s="106"/>
    </row>
    <row r="138" spans="1:9" ht="12.75" customHeight="1" x14ac:dyDescent="0.2">
      <c r="A138" s="107" t="s">
        <v>69</v>
      </c>
      <c r="B138" s="104" t="s">
        <v>119</v>
      </c>
      <c r="C138" s="179" t="s">
        <v>120</v>
      </c>
      <c r="D138" s="181"/>
      <c r="E138" s="182"/>
      <c r="F138" s="174"/>
      <c r="G138" s="172">
        <f>SUM(G139:G144)</f>
        <v>0</v>
      </c>
      <c r="H138" s="172">
        <f>ROUND(G138*$D$7,2)</f>
        <v>0</v>
      </c>
      <c r="I138" s="104"/>
    </row>
    <row r="139" spans="1:9" ht="12.75" customHeight="1" x14ac:dyDescent="0.2">
      <c r="A139" s="108"/>
      <c r="B139" s="105"/>
      <c r="C139" s="180" t="s">
        <v>121</v>
      </c>
      <c r="D139" s="44"/>
      <c r="E139" s="45"/>
      <c r="F139" s="40"/>
      <c r="G139" s="174">
        <f t="shared" ref="G139:G144" si="27">ROUND(E139*F139,2)</f>
        <v>0</v>
      </c>
      <c r="H139" s="46"/>
      <c r="I139" s="105"/>
    </row>
    <row r="140" spans="1:9" ht="12.75" customHeight="1" x14ac:dyDescent="0.2">
      <c r="A140" s="108"/>
      <c r="B140" s="105"/>
      <c r="C140" s="180" t="s">
        <v>122</v>
      </c>
      <c r="D140" s="44"/>
      <c r="E140" s="45"/>
      <c r="F140" s="40"/>
      <c r="G140" s="174">
        <f t="shared" si="27"/>
        <v>0</v>
      </c>
      <c r="H140" s="46"/>
      <c r="I140" s="105"/>
    </row>
    <row r="141" spans="1:9" ht="12.75" customHeight="1" x14ac:dyDescent="0.2">
      <c r="A141" s="108"/>
      <c r="B141" s="105"/>
      <c r="C141" s="180" t="s">
        <v>123</v>
      </c>
      <c r="D141" s="44"/>
      <c r="E141" s="45"/>
      <c r="F141" s="40"/>
      <c r="G141" s="174">
        <f t="shared" si="27"/>
        <v>0</v>
      </c>
      <c r="H141" s="46"/>
      <c r="I141" s="105"/>
    </row>
    <row r="142" spans="1:9" ht="12.75" customHeight="1" x14ac:dyDescent="0.2">
      <c r="A142" s="108"/>
      <c r="B142" s="105"/>
      <c r="C142" s="180" t="s">
        <v>124</v>
      </c>
      <c r="D142" s="44"/>
      <c r="E142" s="45"/>
      <c r="F142" s="40"/>
      <c r="G142" s="174">
        <f t="shared" si="27"/>
        <v>0</v>
      </c>
      <c r="H142" s="46"/>
      <c r="I142" s="105"/>
    </row>
    <row r="143" spans="1:9" ht="12.75" customHeight="1" x14ac:dyDescent="0.2">
      <c r="A143" s="108"/>
      <c r="B143" s="105"/>
      <c r="C143" s="46" t="s">
        <v>125</v>
      </c>
      <c r="D143" s="44"/>
      <c r="E143" s="45"/>
      <c r="F143" s="40"/>
      <c r="G143" s="174">
        <f t="shared" si="27"/>
        <v>0</v>
      </c>
      <c r="H143" s="46"/>
      <c r="I143" s="105"/>
    </row>
    <row r="144" spans="1:9" ht="12.75" customHeight="1" x14ac:dyDescent="0.2">
      <c r="A144" s="109"/>
      <c r="B144" s="106"/>
      <c r="C144" s="46" t="s">
        <v>125</v>
      </c>
      <c r="D144" s="44"/>
      <c r="E144" s="45"/>
      <c r="F144" s="40"/>
      <c r="G144" s="174">
        <f t="shared" si="27"/>
        <v>0</v>
      </c>
      <c r="H144" s="46"/>
      <c r="I144" s="106"/>
    </row>
    <row r="145" spans="1:10" ht="12.75" customHeight="1" x14ac:dyDescent="0.2">
      <c r="A145" s="107" t="s">
        <v>70</v>
      </c>
      <c r="B145" s="104" t="s">
        <v>119</v>
      </c>
      <c r="C145" s="179" t="s">
        <v>120</v>
      </c>
      <c r="D145" s="181"/>
      <c r="E145" s="182"/>
      <c r="F145" s="174"/>
      <c r="G145" s="172">
        <f>SUM(G146:G151)</f>
        <v>0</v>
      </c>
      <c r="H145" s="172">
        <f>ROUND(G145*$D$7,2)</f>
        <v>0</v>
      </c>
      <c r="I145" s="104"/>
    </row>
    <row r="146" spans="1:10" ht="12.75" customHeight="1" x14ac:dyDescent="0.2">
      <c r="A146" s="108"/>
      <c r="B146" s="105"/>
      <c r="C146" s="180" t="s">
        <v>121</v>
      </c>
      <c r="D146" s="44"/>
      <c r="E146" s="45"/>
      <c r="F146" s="40"/>
      <c r="G146" s="174">
        <f t="shared" ref="G146:G151" si="28">ROUND(E146*F146,2)</f>
        <v>0</v>
      </c>
      <c r="H146" s="46"/>
      <c r="I146" s="105"/>
    </row>
    <row r="147" spans="1:10" ht="12.75" customHeight="1" x14ac:dyDescent="0.2">
      <c r="A147" s="108"/>
      <c r="B147" s="105"/>
      <c r="C147" s="180" t="s">
        <v>122</v>
      </c>
      <c r="D147" s="44"/>
      <c r="E147" s="45"/>
      <c r="F147" s="40"/>
      <c r="G147" s="174">
        <f t="shared" si="28"/>
        <v>0</v>
      </c>
      <c r="H147" s="46"/>
      <c r="I147" s="105"/>
    </row>
    <row r="148" spans="1:10" ht="12.75" customHeight="1" x14ac:dyDescent="0.2">
      <c r="A148" s="108"/>
      <c r="B148" s="105"/>
      <c r="C148" s="180" t="s">
        <v>123</v>
      </c>
      <c r="D148" s="44"/>
      <c r="E148" s="45"/>
      <c r="F148" s="40"/>
      <c r="G148" s="174">
        <f t="shared" si="28"/>
        <v>0</v>
      </c>
      <c r="H148" s="46"/>
      <c r="I148" s="105"/>
    </row>
    <row r="149" spans="1:10" ht="12.75" customHeight="1" x14ac:dyDescent="0.2">
      <c r="A149" s="108"/>
      <c r="B149" s="105"/>
      <c r="C149" s="180" t="s">
        <v>124</v>
      </c>
      <c r="D149" s="44"/>
      <c r="E149" s="45"/>
      <c r="F149" s="40"/>
      <c r="G149" s="174">
        <f t="shared" si="28"/>
        <v>0</v>
      </c>
      <c r="H149" s="46"/>
      <c r="I149" s="105"/>
    </row>
    <row r="150" spans="1:10" ht="12.75" customHeight="1" x14ac:dyDescent="0.2">
      <c r="A150" s="108"/>
      <c r="B150" s="105"/>
      <c r="C150" s="46" t="s">
        <v>125</v>
      </c>
      <c r="D150" s="44"/>
      <c r="E150" s="45"/>
      <c r="F150" s="40"/>
      <c r="G150" s="174">
        <f t="shared" si="28"/>
        <v>0</v>
      </c>
      <c r="H150" s="46"/>
      <c r="I150" s="105"/>
    </row>
    <row r="151" spans="1:10" ht="12.75" customHeight="1" x14ac:dyDescent="0.2">
      <c r="A151" s="109"/>
      <c r="B151" s="106"/>
      <c r="C151" s="46" t="s">
        <v>125</v>
      </c>
      <c r="D151" s="44"/>
      <c r="E151" s="45"/>
      <c r="F151" s="40"/>
      <c r="G151" s="174">
        <f t="shared" si="28"/>
        <v>0</v>
      </c>
      <c r="H151" s="46"/>
      <c r="I151" s="106"/>
    </row>
    <row r="152" spans="1:10" customFormat="1" ht="12.75" customHeight="1" x14ac:dyDescent="0.25">
      <c r="A152" s="107" t="s">
        <v>72</v>
      </c>
      <c r="B152" s="104" t="s">
        <v>119</v>
      </c>
      <c r="C152" s="179" t="s">
        <v>120</v>
      </c>
      <c r="D152" s="181"/>
      <c r="E152" s="182"/>
      <c r="F152" s="174"/>
      <c r="G152" s="172">
        <f>SUM(G153:G158)</f>
        <v>0</v>
      </c>
      <c r="H152" s="172">
        <f>ROUND(G152*$D$7,2)</f>
        <v>0</v>
      </c>
      <c r="I152" s="104"/>
      <c r="J152" s="23"/>
    </row>
    <row r="153" spans="1:10" customFormat="1" ht="12.75" customHeight="1" x14ac:dyDescent="0.25">
      <c r="A153" s="108"/>
      <c r="B153" s="105"/>
      <c r="C153" s="180" t="s">
        <v>121</v>
      </c>
      <c r="D153" s="44"/>
      <c r="E153" s="45"/>
      <c r="F153" s="40"/>
      <c r="G153" s="174">
        <f t="shared" ref="G153:G158" si="29">ROUND(E153*F153,2)</f>
        <v>0</v>
      </c>
      <c r="H153" s="46"/>
      <c r="I153" s="105"/>
      <c r="J153" s="23"/>
    </row>
    <row r="154" spans="1:10" customFormat="1" ht="12.75" customHeight="1" x14ac:dyDescent="0.25">
      <c r="A154" s="108"/>
      <c r="B154" s="105"/>
      <c r="C154" s="180" t="s">
        <v>122</v>
      </c>
      <c r="D154" s="44"/>
      <c r="E154" s="45"/>
      <c r="F154" s="40"/>
      <c r="G154" s="174">
        <f t="shared" si="29"/>
        <v>0</v>
      </c>
      <c r="H154" s="46"/>
      <c r="I154" s="105"/>
      <c r="J154" s="23"/>
    </row>
    <row r="155" spans="1:10" customFormat="1" ht="12.75" customHeight="1" x14ac:dyDescent="0.25">
      <c r="A155" s="108"/>
      <c r="B155" s="105"/>
      <c r="C155" s="180" t="s">
        <v>123</v>
      </c>
      <c r="D155" s="44"/>
      <c r="E155" s="45"/>
      <c r="F155" s="40"/>
      <c r="G155" s="174">
        <f t="shared" si="29"/>
        <v>0</v>
      </c>
      <c r="H155" s="46"/>
      <c r="I155" s="105"/>
      <c r="J155" s="23"/>
    </row>
    <row r="156" spans="1:10" customFormat="1" ht="12.75" customHeight="1" x14ac:dyDescent="0.25">
      <c r="A156" s="108"/>
      <c r="B156" s="105"/>
      <c r="C156" s="180" t="s">
        <v>124</v>
      </c>
      <c r="D156" s="44"/>
      <c r="E156" s="45"/>
      <c r="F156" s="40"/>
      <c r="G156" s="174">
        <f t="shared" si="29"/>
        <v>0</v>
      </c>
      <c r="H156" s="46"/>
      <c r="I156" s="105"/>
      <c r="J156" s="23"/>
    </row>
    <row r="157" spans="1:10" customFormat="1" ht="12.75" customHeight="1" x14ac:dyDescent="0.25">
      <c r="A157" s="108"/>
      <c r="B157" s="105"/>
      <c r="C157" s="46" t="s">
        <v>125</v>
      </c>
      <c r="D157" s="44"/>
      <c r="E157" s="45"/>
      <c r="F157" s="40"/>
      <c r="G157" s="174">
        <f t="shared" si="29"/>
        <v>0</v>
      </c>
      <c r="H157" s="46"/>
      <c r="I157" s="105"/>
      <c r="J157" s="23"/>
    </row>
    <row r="158" spans="1:10" customFormat="1" ht="12.75" customHeight="1" x14ac:dyDescent="0.25">
      <c r="A158" s="109"/>
      <c r="B158" s="106"/>
      <c r="C158" s="46" t="s">
        <v>125</v>
      </c>
      <c r="D158" s="44"/>
      <c r="E158" s="45"/>
      <c r="F158" s="40"/>
      <c r="G158" s="174">
        <f t="shared" si="29"/>
        <v>0</v>
      </c>
      <c r="H158" s="46"/>
      <c r="I158" s="106"/>
      <c r="J158" s="23"/>
    </row>
    <row r="159" spans="1:10" customFormat="1" ht="12.75" customHeight="1" x14ac:dyDescent="0.25">
      <c r="A159" s="107" t="s">
        <v>73</v>
      </c>
      <c r="B159" s="104" t="s">
        <v>119</v>
      </c>
      <c r="C159" s="179" t="s">
        <v>120</v>
      </c>
      <c r="D159" s="181"/>
      <c r="E159" s="182"/>
      <c r="F159" s="174"/>
      <c r="G159" s="172">
        <f>SUM(G160:G165)</f>
        <v>0</v>
      </c>
      <c r="H159" s="172">
        <f>ROUND(G159*$D$7,2)</f>
        <v>0</v>
      </c>
      <c r="I159" s="104"/>
      <c r="J159" s="23"/>
    </row>
    <row r="160" spans="1:10" customFormat="1" ht="12.75" customHeight="1" x14ac:dyDescent="0.25">
      <c r="A160" s="108"/>
      <c r="B160" s="105"/>
      <c r="C160" s="180" t="s">
        <v>121</v>
      </c>
      <c r="D160" s="44"/>
      <c r="E160" s="45"/>
      <c r="F160" s="40"/>
      <c r="G160" s="174">
        <f t="shared" ref="G160:G165" si="30">ROUND(E160*F160,2)</f>
        <v>0</v>
      </c>
      <c r="H160" s="46"/>
      <c r="I160" s="105"/>
      <c r="J160" s="23"/>
    </row>
    <row r="161" spans="1:10" customFormat="1" ht="12.75" customHeight="1" x14ac:dyDescent="0.25">
      <c r="A161" s="108"/>
      <c r="B161" s="105"/>
      <c r="C161" s="180" t="s">
        <v>122</v>
      </c>
      <c r="D161" s="44"/>
      <c r="E161" s="45"/>
      <c r="F161" s="40"/>
      <c r="G161" s="174">
        <f t="shared" si="30"/>
        <v>0</v>
      </c>
      <c r="H161" s="46"/>
      <c r="I161" s="105"/>
      <c r="J161" s="23"/>
    </row>
    <row r="162" spans="1:10" customFormat="1" ht="12.75" customHeight="1" x14ac:dyDescent="0.25">
      <c r="A162" s="108"/>
      <c r="B162" s="105"/>
      <c r="C162" s="180" t="s">
        <v>123</v>
      </c>
      <c r="D162" s="44"/>
      <c r="E162" s="45"/>
      <c r="F162" s="40"/>
      <c r="G162" s="174">
        <f t="shared" si="30"/>
        <v>0</v>
      </c>
      <c r="H162" s="46"/>
      <c r="I162" s="105"/>
      <c r="J162" s="23"/>
    </row>
    <row r="163" spans="1:10" customFormat="1" ht="12.75" customHeight="1" x14ac:dyDescent="0.25">
      <c r="A163" s="108"/>
      <c r="B163" s="105"/>
      <c r="C163" s="180" t="s">
        <v>124</v>
      </c>
      <c r="D163" s="44"/>
      <c r="E163" s="45"/>
      <c r="F163" s="40"/>
      <c r="G163" s="174">
        <f t="shared" si="30"/>
        <v>0</v>
      </c>
      <c r="H163" s="46"/>
      <c r="I163" s="105"/>
      <c r="J163" s="23"/>
    </row>
    <row r="164" spans="1:10" customFormat="1" ht="12.75" customHeight="1" x14ac:dyDescent="0.25">
      <c r="A164" s="108"/>
      <c r="B164" s="105"/>
      <c r="C164" s="46" t="s">
        <v>125</v>
      </c>
      <c r="D164" s="44"/>
      <c r="E164" s="45"/>
      <c r="F164" s="40"/>
      <c r="G164" s="174">
        <f t="shared" si="30"/>
        <v>0</v>
      </c>
      <c r="H164" s="46"/>
      <c r="I164" s="105"/>
      <c r="J164" s="23"/>
    </row>
    <row r="165" spans="1:10" customFormat="1" ht="12.75" customHeight="1" x14ac:dyDescent="0.25">
      <c r="A165" s="109"/>
      <c r="B165" s="106"/>
      <c r="C165" s="46" t="s">
        <v>125</v>
      </c>
      <c r="D165" s="44"/>
      <c r="E165" s="45"/>
      <c r="F165" s="40"/>
      <c r="G165" s="174">
        <f t="shared" si="30"/>
        <v>0</v>
      </c>
      <c r="H165" s="46"/>
      <c r="I165" s="106"/>
      <c r="J165" s="23"/>
    </row>
    <row r="166" spans="1:10" customFormat="1" ht="12.75" customHeight="1" x14ac:dyDescent="0.25">
      <c r="A166" s="107" t="s">
        <v>74</v>
      </c>
      <c r="B166" s="104" t="s">
        <v>119</v>
      </c>
      <c r="C166" s="179" t="s">
        <v>120</v>
      </c>
      <c r="D166" s="181"/>
      <c r="E166" s="182"/>
      <c r="F166" s="174"/>
      <c r="G166" s="172">
        <f>SUM(G167:G172)</f>
        <v>0</v>
      </c>
      <c r="H166" s="172">
        <f>ROUND(G166*$D$7,2)</f>
        <v>0</v>
      </c>
      <c r="I166" s="104"/>
      <c r="J166" s="23"/>
    </row>
    <row r="167" spans="1:10" customFormat="1" ht="12.75" customHeight="1" x14ac:dyDescent="0.25">
      <c r="A167" s="108"/>
      <c r="B167" s="105"/>
      <c r="C167" s="180" t="s">
        <v>121</v>
      </c>
      <c r="D167" s="44"/>
      <c r="E167" s="45"/>
      <c r="F167" s="40"/>
      <c r="G167" s="174">
        <f t="shared" ref="G167:G172" si="31">ROUND(E167*F167,2)</f>
        <v>0</v>
      </c>
      <c r="H167" s="46"/>
      <c r="I167" s="105"/>
      <c r="J167" s="23"/>
    </row>
    <row r="168" spans="1:10" customFormat="1" ht="12.75" customHeight="1" x14ac:dyDescent="0.25">
      <c r="A168" s="108"/>
      <c r="B168" s="105"/>
      <c r="C168" s="180" t="s">
        <v>122</v>
      </c>
      <c r="D168" s="44"/>
      <c r="E168" s="45"/>
      <c r="F168" s="40"/>
      <c r="G168" s="174">
        <f t="shared" si="31"/>
        <v>0</v>
      </c>
      <c r="H168" s="46"/>
      <c r="I168" s="105"/>
      <c r="J168" s="23"/>
    </row>
    <row r="169" spans="1:10" customFormat="1" ht="12.75" customHeight="1" x14ac:dyDescent="0.25">
      <c r="A169" s="108"/>
      <c r="B169" s="105"/>
      <c r="C169" s="180" t="s">
        <v>123</v>
      </c>
      <c r="D169" s="44"/>
      <c r="E169" s="45"/>
      <c r="F169" s="40"/>
      <c r="G169" s="174">
        <f t="shared" si="31"/>
        <v>0</v>
      </c>
      <c r="H169" s="46"/>
      <c r="I169" s="105"/>
      <c r="J169" s="23"/>
    </row>
    <row r="170" spans="1:10" customFormat="1" ht="12.75" customHeight="1" x14ac:dyDescent="0.25">
      <c r="A170" s="108"/>
      <c r="B170" s="105"/>
      <c r="C170" s="180" t="s">
        <v>124</v>
      </c>
      <c r="D170" s="44"/>
      <c r="E170" s="45"/>
      <c r="F170" s="40"/>
      <c r="G170" s="174">
        <f t="shared" si="31"/>
        <v>0</v>
      </c>
      <c r="H170" s="46"/>
      <c r="I170" s="105"/>
      <c r="J170" s="23"/>
    </row>
    <row r="171" spans="1:10" customFormat="1" ht="12.75" customHeight="1" x14ac:dyDescent="0.25">
      <c r="A171" s="108"/>
      <c r="B171" s="105"/>
      <c r="C171" s="46" t="s">
        <v>125</v>
      </c>
      <c r="D171" s="44"/>
      <c r="E171" s="45"/>
      <c r="F171" s="40"/>
      <c r="G171" s="174">
        <f t="shared" si="31"/>
        <v>0</v>
      </c>
      <c r="H171" s="46"/>
      <c r="I171" s="105"/>
      <c r="J171" s="23"/>
    </row>
    <row r="172" spans="1:10" customFormat="1" ht="12.75" customHeight="1" x14ac:dyDescent="0.25">
      <c r="A172" s="109"/>
      <c r="B172" s="106"/>
      <c r="C172" s="46" t="s">
        <v>125</v>
      </c>
      <c r="D172" s="44"/>
      <c r="E172" s="45"/>
      <c r="F172" s="40"/>
      <c r="G172" s="174">
        <f t="shared" si="31"/>
        <v>0</v>
      </c>
      <c r="H172" s="46"/>
      <c r="I172" s="106"/>
      <c r="J172" s="23"/>
    </row>
    <row r="173" spans="1:10" customFormat="1" ht="12.75" customHeight="1" x14ac:dyDescent="0.25">
      <c r="A173" s="107" t="s">
        <v>75</v>
      </c>
      <c r="B173" s="104" t="s">
        <v>119</v>
      </c>
      <c r="C173" s="179" t="s">
        <v>120</v>
      </c>
      <c r="D173" s="181"/>
      <c r="E173" s="182"/>
      <c r="F173" s="174"/>
      <c r="G173" s="172">
        <f>SUM(G174:G179)</f>
        <v>0</v>
      </c>
      <c r="H173" s="172">
        <f>ROUND(G173*$D$7,2)</f>
        <v>0</v>
      </c>
      <c r="I173" s="104"/>
      <c r="J173" s="23"/>
    </row>
    <row r="174" spans="1:10" customFormat="1" ht="12.75" customHeight="1" x14ac:dyDescent="0.25">
      <c r="A174" s="108"/>
      <c r="B174" s="105"/>
      <c r="C174" s="180" t="s">
        <v>121</v>
      </c>
      <c r="D174" s="44"/>
      <c r="E174" s="45"/>
      <c r="F174" s="40"/>
      <c r="G174" s="174">
        <f t="shared" ref="G174:G179" si="32">ROUND(E174*F174,2)</f>
        <v>0</v>
      </c>
      <c r="H174" s="46"/>
      <c r="I174" s="105"/>
      <c r="J174" s="23"/>
    </row>
    <row r="175" spans="1:10" customFormat="1" ht="12.75" customHeight="1" x14ac:dyDescent="0.25">
      <c r="A175" s="108"/>
      <c r="B175" s="105"/>
      <c r="C175" s="180" t="s">
        <v>122</v>
      </c>
      <c r="D175" s="44"/>
      <c r="E175" s="45"/>
      <c r="F175" s="40"/>
      <c r="G175" s="174">
        <f t="shared" si="32"/>
        <v>0</v>
      </c>
      <c r="H175" s="46"/>
      <c r="I175" s="105"/>
      <c r="J175" s="23"/>
    </row>
    <row r="176" spans="1:10" customFormat="1" ht="12.75" customHeight="1" x14ac:dyDescent="0.25">
      <c r="A176" s="108"/>
      <c r="B176" s="105"/>
      <c r="C176" s="180" t="s">
        <v>123</v>
      </c>
      <c r="D176" s="44"/>
      <c r="E176" s="45"/>
      <c r="F176" s="40"/>
      <c r="G176" s="174">
        <f t="shared" si="32"/>
        <v>0</v>
      </c>
      <c r="H176" s="46"/>
      <c r="I176" s="105"/>
      <c r="J176" s="23"/>
    </row>
    <row r="177" spans="1:10" customFormat="1" ht="12.75" customHeight="1" x14ac:dyDescent="0.25">
      <c r="A177" s="108"/>
      <c r="B177" s="105"/>
      <c r="C177" s="180" t="s">
        <v>124</v>
      </c>
      <c r="D177" s="44"/>
      <c r="E177" s="45"/>
      <c r="F177" s="40"/>
      <c r="G177" s="174">
        <f t="shared" si="32"/>
        <v>0</v>
      </c>
      <c r="H177" s="46"/>
      <c r="I177" s="105"/>
      <c r="J177" s="23"/>
    </row>
    <row r="178" spans="1:10" customFormat="1" ht="12.75" customHeight="1" x14ac:dyDescent="0.25">
      <c r="A178" s="108"/>
      <c r="B178" s="105"/>
      <c r="C178" s="46" t="s">
        <v>125</v>
      </c>
      <c r="D178" s="44"/>
      <c r="E178" s="45"/>
      <c r="F178" s="40"/>
      <c r="G178" s="174">
        <f t="shared" si="32"/>
        <v>0</v>
      </c>
      <c r="H178" s="46"/>
      <c r="I178" s="105"/>
      <c r="J178" s="23"/>
    </row>
    <row r="179" spans="1:10" customFormat="1" ht="12.75" customHeight="1" x14ac:dyDescent="0.25">
      <c r="A179" s="109"/>
      <c r="B179" s="106"/>
      <c r="C179" s="46" t="s">
        <v>125</v>
      </c>
      <c r="D179" s="44"/>
      <c r="E179" s="45"/>
      <c r="F179" s="40"/>
      <c r="G179" s="174">
        <f t="shared" si="32"/>
        <v>0</v>
      </c>
      <c r="H179" s="46"/>
      <c r="I179" s="106"/>
      <c r="J179" s="23"/>
    </row>
    <row r="180" spans="1:10" customFormat="1" ht="12.75" customHeight="1" x14ac:dyDescent="0.25">
      <c r="A180" s="107" t="s">
        <v>76</v>
      </c>
      <c r="B180" s="104" t="s">
        <v>119</v>
      </c>
      <c r="C180" s="179" t="s">
        <v>120</v>
      </c>
      <c r="D180" s="181"/>
      <c r="E180" s="182"/>
      <c r="F180" s="174"/>
      <c r="G180" s="172">
        <f>SUM(G181:G186)</f>
        <v>0</v>
      </c>
      <c r="H180" s="172">
        <f>ROUND(G180*$D$7,2)</f>
        <v>0</v>
      </c>
      <c r="I180" s="104"/>
      <c r="J180" s="23"/>
    </row>
    <row r="181" spans="1:10" customFormat="1" ht="12.75" customHeight="1" x14ac:dyDescent="0.25">
      <c r="A181" s="108"/>
      <c r="B181" s="105"/>
      <c r="C181" s="180" t="s">
        <v>121</v>
      </c>
      <c r="D181" s="44"/>
      <c r="E181" s="45"/>
      <c r="F181" s="40"/>
      <c r="G181" s="174">
        <f t="shared" ref="G181:G186" si="33">ROUND(E181*F181,2)</f>
        <v>0</v>
      </c>
      <c r="H181" s="46"/>
      <c r="I181" s="105"/>
      <c r="J181" s="23"/>
    </row>
    <row r="182" spans="1:10" customFormat="1" ht="12.75" customHeight="1" x14ac:dyDescent="0.25">
      <c r="A182" s="108"/>
      <c r="B182" s="105"/>
      <c r="C182" s="180" t="s">
        <v>122</v>
      </c>
      <c r="D182" s="44"/>
      <c r="E182" s="45"/>
      <c r="F182" s="40"/>
      <c r="G182" s="174">
        <f t="shared" si="33"/>
        <v>0</v>
      </c>
      <c r="H182" s="46"/>
      <c r="I182" s="105"/>
      <c r="J182" s="23"/>
    </row>
    <row r="183" spans="1:10" customFormat="1" ht="12.75" customHeight="1" x14ac:dyDescent="0.25">
      <c r="A183" s="108"/>
      <c r="B183" s="105"/>
      <c r="C183" s="180" t="s">
        <v>123</v>
      </c>
      <c r="D183" s="44"/>
      <c r="E183" s="45"/>
      <c r="F183" s="40"/>
      <c r="G183" s="174">
        <f t="shared" si="33"/>
        <v>0</v>
      </c>
      <c r="H183" s="46"/>
      <c r="I183" s="105"/>
      <c r="J183" s="23"/>
    </row>
    <row r="184" spans="1:10" customFormat="1" ht="15" x14ac:dyDescent="0.25">
      <c r="A184" s="108"/>
      <c r="B184" s="105"/>
      <c r="C184" s="180" t="s">
        <v>124</v>
      </c>
      <c r="D184" s="44"/>
      <c r="E184" s="45"/>
      <c r="F184" s="40"/>
      <c r="G184" s="174">
        <f t="shared" si="33"/>
        <v>0</v>
      </c>
      <c r="H184" s="46"/>
      <c r="I184" s="105"/>
      <c r="J184" s="23"/>
    </row>
    <row r="185" spans="1:10" customFormat="1" ht="15" x14ac:dyDescent="0.25">
      <c r="A185" s="108"/>
      <c r="B185" s="105"/>
      <c r="C185" s="46" t="s">
        <v>125</v>
      </c>
      <c r="D185" s="44"/>
      <c r="E185" s="45"/>
      <c r="F185" s="40"/>
      <c r="G185" s="174">
        <f t="shared" si="33"/>
        <v>0</v>
      </c>
      <c r="H185" s="46"/>
      <c r="I185" s="105"/>
      <c r="J185" s="23"/>
    </row>
    <row r="186" spans="1:10" customFormat="1" ht="15" x14ac:dyDescent="0.25">
      <c r="A186" s="109"/>
      <c r="B186" s="106"/>
      <c r="C186" s="46" t="s">
        <v>125</v>
      </c>
      <c r="D186" s="44"/>
      <c r="E186" s="45"/>
      <c r="F186" s="40"/>
      <c r="G186" s="174">
        <f t="shared" si="33"/>
        <v>0</v>
      </c>
      <c r="H186" s="46"/>
      <c r="I186" s="106"/>
      <c r="J186" s="23"/>
    </row>
    <row r="187" spans="1:10" customFormat="1" ht="15" x14ac:dyDescent="0.25">
      <c r="A187" s="136" t="s">
        <v>43</v>
      </c>
      <c r="B187" s="137"/>
      <c r="C187" s="137"/>
      <c r="D187" s="137"/>
      <c r="E187" s="137"/>
      <c r="F187" s="138"/>
      <c r="G187" s="163">
        <f>G10+G21</f>
        <v>0</v>
      </c>
      <c r="H187" s="163">
        <f>H10+H21</f>
        <v>0</v>
      </c>
      <c r="I187" s="68"/>
      <c r="J187" s="58"/>
    </row>
    <row r="188" spans="1:10" x14ac:dyDescent="0.2">
      <c r="G188" s="47"/>
      <c r="H188" s="47"/>
    </row>
  </sheetData>
  <sheetProtection algorithmName="SHA-512" hashValue="649azvMuFmk+2zxpaXLkcsCNklBvVGPoxxZn8nLJFqqF1O4bZmDp1nJ2F6WI3ij3S7uS9G5PvQ5aEW/VCKGufg==" saltValue="aeyKEtjbeLPPyH8Nh6JjWA==" spinCount="100000" sheet="1" formatRows="0"/>
  <sortState ref="L11:L20">
    <sortCondition ref="L11"/>
  </sortState>
  <mergeCells count="177">
    <mergeCell ref="B33:F33"/>
    <mergeCell ref="B49:F49"/>
    <mergeCell ref="B39:C39"/>
    <mergeCell ref="B40:C40"/>
    <mergeCell ref="B41:C41"/>
    <mergeCell ref="B42:C42"/>
    <mergeCell ref="B63:C63"/>
    <mergeCell ref="B52:C52"/>
    <mergeCell ref="B58:C58"/>
    <mergeCell ref="B59:C59"/>
    <mergeCell ref="B60:C60"/>
    <mergeCell ref="B61:C61"/>
    <mergeCell ref="B62:C62"/>
    <mergeCell ref="B43:C43"/>
    <mergeCell ref="B44:C44"/>
    <mergeCell ref="B45:C45"/>
    <mergeCell ref="B47:C47"/>
    <mergeCell ref="B54:C54"/>
    <mergeCell ref="B55:C55"/>
    <mergeCell ref="B56:C56"/>
    <mergeCell ref="B57:C57"/>
    <mergeCell ref="A187:F187"/>
    <mergeCell ref="B116:F116"/>
    <mergeCell ref="B28:C28"/>
    <mergeCell ref="B29:C29"/>
    <mergeCell ref="B30:C30"/>
    <mergeCell ref="B32:C32"/>
    <mergeCell ref="B51:C51"/>
    <mergeCell ref="B34:C34"/>
    <mergeCell ref="B35:C35"/>
    <mergeCell ref="B36:C36"/>
    <mergeCell ref="B37:C37"/>
    <mergeCell ref="B38:C38"/>
    <mergeCell ref="B48:C48"/>
    <mergeCell ref="F66:F70"/>
    <mergeCell ref="B50:C50"/>
    <mergeCell ref="B46:C46"/>
    <mergeCell ref="B71:B75"/>
    <mergeCell ref="D71:D75"/>
    <mergeCell ref="E71:E75"/>
    <mergeCell ref="F71:F75"/>
    <mergeCell ref="A66:A70"/>
    <mergeCell ref="A71:A75"/>
    <mergeCell ref="A117:A123"/>
    <mergeCell ref="B117:B123"/>
    <mergeCell ref="A3:C3"/>
    <mergeCell ref="D3:I3"/>
    <mergeCell ref="B9:C9"/>
    <mergeCell ref="B10:F10"/>
    <mergeCell ref="B11:C11"/>
    <mergeCell ref="B12:C12"/>
    <mergeCell ref="B13:C13"/>
    <mergeCell ref="A5:C5"/>
    <mergeCell ref="D5:I5"/>
    <mergeCell ref="D4:E4"/>
    <mergeCell ref="F4:G4"/>
    <mergeCell ref="D6:I6"/>
    <mergeCell ref="B14:C14"/>
    <mergeCell ref="B15:C15"/>
    <mergeCell ref="B16:C16"/>
    <mergeCell ref="B17:C17"/>
    <mergeCell ref="B18:C18"/>
    <mergeCell ref="B19:C19"/>
    <mergeCell ref="B20:C20"/>
    <mergeCell ref="B31:C31"/>
    <mergeCell ref="B23:C23"/>
    <mergeCell ref="B24:C24"/>
    <mergeCell ref="B25:C25"/>
    <mergeCell ref="B26:C26"/>
    <mergeCell ref="B27:C27"/>
    <mergeCell ref="B21:F21"/>
    <mergeCell ref="B22:F22"/>
    <mergeCell ref="B66:B70"/>
    <mergeCell ref="D66:D70"/>
    <mergeCell ref="E66:E70"/>
    <mergeCell ref="B53:C53"/>
    <mergeCell ref="B64:C64"/>
    <mergeCell ref="B65:F65"/>
    <mergeCell ref="G66:G70"/>
    <mergeCell ref="H66:H70"/>
    <mergeCell ref="I66:I70"/>
    <mergeCell ref="A81:A85"/>
    <mergeCell ref="B81:B85"/>
    <mergeCell ref="D81:D85"/>
    <mergeCell ref="E81:E85"/>
    <mergeCell ref="F81:F85"/>
    <mergeCell ref="G81:G85"/>
    <mergeCell ref="H81:H85"/>
    <mergeCell ref="I81:I85"/>
    <mergeCell ref="A76:A80"/>
    <mergeCell ref="B76:B80"/>
    <mergeCell ref="D76:D80"/>
    <mergeCell ref="E76:E80"/>
    <mergeCell ref="F76:F80"/>
    <mergeCell ref="A91:A95"/>
    <mergeCell ref="B91:B95"/>
    <mergeCell ref="D91:D95"/>
    <mergeCell ref="E91:E95"/>
    <mergeCell ref="F91:F95"/>
    <mergeCell ref="G91:G95"/>
    <mergeCell ref="H91:H95"/>
    <mergeCell ref="I91:I95"/>
    <mergeCell ref="A86:A90"/>
    <mergeCell ref="B86:B90"/>
    <mergeCell ref="D86:D90"/>
    <mergeCell ref="E86:E90"/>
    <mergeCell ref="F86:F90"/>
    <mergeCell ref="A101:A105"/>
    <mergeCell ref="B101:B105"/>
    <mergeCell ref="D101:D105"/>
    <mergeCell ref="E101:E105"/>
    <mergeCell ref="F101:F105"/>
    <mergeCell ref="G101:G105"/>
    <mergeCell ref="H101:H105"/>
    <mergeCell ref="I101:I105"/>
    <mergeCell ref="A96:A100"/>
    <mergeCell ref="B96:B100"/>
    <mergeCell ref="D96:D100"/>
    <mergeCell ref="E96:E100"/>
    <mergeCell ref="F96:F100"/>
    <mergeCell ref="A106:A110"/>
    <mergeCell ref="B106:B110"/>
    <mergeCell ref="D106:D110"/>
    <mergeCell ref="E106:E110"/>
    <mergeCell ref="F106:F110"/>
    <mergeCell ref="G106:G110"/>
    <mergeCell ref="H106:H110"/>
    <mergeCell ref="I106:I110"/>
    <mergeCell ref="A111:A115"/>
    <mergeCell ref="B111:B115"/>
    <mergeCell ref="D111:D115"/>
    <mergeCell ref="E111:E115"/>
    <mergeCell ref="F111:F115"/>
    <mergeCell ref="I180:I186"/>
    <mergeCell ref="A152:A158"/>
    <mergeCell ref="B152:B158"/>
    <mergeCell ref="A159:A165"/>
    <mergeCell ref="B159:B165"/>
    <mergeCell ref="A166:A172"/>
    <mergeCell ref="B166:B172"/>
    <mergeCell ref="A173:A179"/>
    <mergeCell ref="B173:B179"/>
    <mergeCell ref="A180:A186"/>
    <mergeCell ref="B180:B186"/>
    <mergeCell ref="I173:I179"/>
    <mergeCell ref="A124:A130"/>
    <mergeCell ref="B124:B130"/>
    <mergeCell ref="A131:A137"/>
    <mergeCell ref="B131:B137"/>
    <mergeCell ref="A138:A144"/>
    <mergeCell ref="B138:B144"/>
    <mergeCell ref="A145:A151"/>
    <mergeCell ref="B145:B151"/>
    <mergeCell ref="D1:I1"/>
    <mergeCell ref="I117:I123"/>
    <mergeCell ref="I124:I130"/>
    <mergeCell ref="I131:I137"/>
    <mergeCell ref="I138:I144"/>
    <mergeCell ref="I145:I151"/>
    <mergeCell ref="I152:I158"/>
    <mergeCell ref="I159:I165"/>
    <mergeCell ref="I166:I172"/>
    <mergeCell ref="G111:G115"/>
    <mergeCell ref="H111:H115"/>
    <mergeCell ref="I111:I115"/>
    <mergeCell ref="G96:G100"/>
    <mergeCell ref="H96:H100"/>
    <mergeCell ref="I96:I100"/>
    <mergeCell ref="G86:G90"/>
    <mergeCell ref="H86:H90"/>
    <mergeCell ref="I86:I90"/>
    <mergeCell ref="G76:G80"/>
    <mergeCell ref="H76:H80"/>
    <mergeCell ref="I76:I80"/>
    <mergeCell ref="G71:G75"/>
    <mergeCell ref="H71:H75"/>
    <mergeCell ref="I71:I75"/>
  </mergeCells>
  <conditionalFormatting sqref="L10:L20">
    <cfRule type="duplicateValues" dxfId="48" priority="4"/>
  </conditionalFormatting>
  <dataValidations disablePrompts="1" xWindow="994" yWindow="582" count="9"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, vadovaudamiesi Aprašo 73 punktu" sqref="D7">
      <formula1>"15%,50%"</formula1>
    </dataValidation>
    <dataValidation allowBlank="1" showInputMessage="1" showErrorMessage="1" prompt="Įveskite vienos pareigybės darbuotojų fizinio rodiklio pasiekimui skiriamą darbo laiką valandomis." sqref="E66:E115"/>
    <dataValidation allowBlank="1" showErrorMessage="1" sqref="F66:F115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66:I115"/>
    <dataValidation allowBlank="1" showInputMessage="1" showErrorMessage="1" prompt="Fizinio rodiklio numeris turi sutapti su paraiškoje nurodytu numeriu." sqref="D2"/>
    <dataValidation type="list" allowBlank="1" showInputMessage="1" showErrorMessage="1" sqref="H7">
      <formula1>"Visos,4,5"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70" max="17" man="1"/>
    <brk id="115" max="17" man="1"/>
    <brk id="158" max="17" man="1"/>
  </rowBreaks>
  <colBreaks count="1" manualBreakCount="1">
    <brk id="9" max="20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0">
    <tabColor rgb="FF92D050"/>
    <pageSetUpPr fitToPage="1"/>
  </sheetPr>
  <dimension ref="A1:S188"/>
  <sheetViews>
    <sheetView zoomScaleNormal="100" zoomScaleSheetLayoutView="100" workbookViewId="0">
      <pane ySplit="9" topLeftCell="A10" activePane="bottomLeft" state="frozen"/>
      <selection activeCell="B35" sqref="B35:C35"/>
      <selection pane="bottomLeft" activeCell="B35" sqref="B35:C35"/>
    </sheetView>
  </sheetViews>
  <sheetFormatPr defaultColWidth="9.140625" defaultRowHeight="12.75" x14ac:dyDescent="0.2"/>
  <cols>
    <col min="1" max="1" width="5.5703125" style="23" customWidth="1"/>
    <col min="2" max="2" width="26.140625" style="23" customWidth="1"/>
    <col min="3" max="3" width="28.5703125" style="23" customWidth="1"/>
    <col min="4" max="4" width="12.7109375" style="23" bestFit="1" customWidth="1"/>
    <col min="5" max="5" width="8.140625" style="23" customWidth="1"/>
    <col min="6" max="6" width="12.7109375" style="23" customWidth="1"/>
    <col min="7" max="7" width="18.42578125" style="23" customWidth="1"/>
    <col min="8" max="8" width="16.5703125" style="23" customWidth="1"/>
    <col min="9" max="9" width="34.28515625" style="23" customWidth="1"/>
    <col min="10" max="10" width="1.5703125" style="23" customWidth="1"/>
    <col min="11" max="11" width="22.5703125" style="23" customWidth="1"/>
    <col min="12" max="12" width="16.5703125" style="23" customWidth="1"/>
    <col min="13" max="13" width="15.28515625" style="23" customWidth="1"/>
    <col min="14" max="14" width="10" style="23" customWidth="1"/>
    <col min="15" max="15" width="11.7109375" style="23" customWidth="1"/>
    <col min="16" max="16" width="14" style="23" customWidth="1"/>
    <col min="17" max="17" width="15" style="23" customWidth="1"/>
    <col min="18" max="18" width="22.42578125" style="23" customWidth="1"/>
    <col min="19" max="16384" width="9.140625" style="23"/>
  </cols>
  <sheetData>
    <row r="1" spans="1:10" hidden="1" x14ac:dyDescent="0.2">
      <c r="A1" s="60"/>
      <c r="B1" s="60"/>
      <c r="C1" s="60" t="s">
        <v>85</v>
      </c>
      <c r="D1" s="103"/>
      <c r="E1" s="103"/>
      <c r="F1" s="103"/>
      <c r="G1" s="103"/>
      <c r="H1" s="103"/>
      <c r="I1" s="103"/>
      <c r="J1" s="22"/>
    </row>
    <row r="2" spans="1:10" ht="13.5" customHeight="1" x14ac:dyDescent="0.2">
      <c r="A2" s="71"/>
      <c r="B2" s="71"/>
      <c r="C2" s="71" t="s">
        <v>82</v>
      </c>
      <c r="D2" s="72"/>
      <c r="E2" s="22"/>
      <c r="F2" s="22"/>
      <c r="G2" s="22"/>
      <c r="H2" s="22"/>
      <c r="I2" s="22"/>
      <c r="J2" s="22"/>
    </row>
    <row r="3" spans="1:10" x14ac:dyDescent="0.2">
      <c r="A3" s="130" t="s">
        <v>71</v>
      </c>
      <c r="B3" s="130"/>
      <c r="C3" s="130"/>
      <c r="D3" s="103"/>
      <c r="E3" s="103"/>
      <c r="F3" s="103"/>
      <c r="G3" s="103"/>
      <c r="H3" s="103"/>
      <c r="I3" s="131"/>
      <c r="J3" s="22"/>
    </row>
    <row r="4" spans="1:10" ht="12.75" customHeight="1" x14ac:dyDescent="0.2">
      <c r="A4" s="71"/>
      <c r="B4" s="71"/>
      <c r="C4" s="71" t="s">
        <v>117</v>
      </c>
      <c r="D4" s="134"/>
      <c r="E4" s="134"/>
      <c r="F4" s="135" t="s">
        <v>118</v>
      </c>
      <c r="G4" s="135"/>
      <c r="H4" s="74"/>
      <c r="I4" s="22"/>
      <c r="J4" s="22"/>
    </row>
    <row r="5" spans="1:10" x14ac:dyDescent="0.2">
      <c r="A5" s="130" t="s">
        <v>116</v>
      </c>
      <c r="B5" s="130"/>
      <c r="C5" s="130"/>
      <c r="D5" s="133"/>
      <c r="E5" s="133"/>
      <c r="F5" s="133"/>
      <c r="G5" s="133"/>
      <c r="H5" s="133"/>
      <c r="I5" s="103"/>
      <c r="J5" s="22"/>
    </row>
    <row r="6" spans="1:10" x14ac:dyDescent="0.2">
      <c r="A6" s="71"/>
      <c r="B6" s="71"/>
      <c r="C6" s="71" t="s">
        <v>178</v>
      </c>
      <c r="D6" s="133"/>
      <c r="E6" s="133"/>
      <c r="F6" s="133"/>
      <c r="G6" s="133"/>
      <c r="H6" s="133"/>
      <c r="I6" s="133"/>
      <c r="J6" s="22"/>
    </row>
    <row r="7" spans="1:10" x14ac:dyDescent="0.2">
      <c r="A7" s="71"/>
      <c r="B7" s="71"/>
      <c r="C7" s="71" t="s">
        <v>86</v>
      </c>
      <c r="D7" s="93"/>
      <c r="E7" s="22"/>
      <c r="F7" s="22"/>
      <c r="G7" s="25" t="s">
        <v>130</v>
      </c>
      <c r="H7" s="24" t="s">
        <v>158</v>
      </c>
      <c r="I7" s="22"/>
      <c r="J7" s="22"/>
    </row>
    <row r="8" spans="1:10" ht="6" customHeight="1" x14ac:dyDescent="0.2"/>
    <row r="9" spans="1:10" ht="38.25" x14ac:dyDescent="0.2">
      <c r="A9" s="73" t="s">
        <v>4</v>
      </c>
      <c r="B9" s="132" t="s">
        <v>141</v>
      </c>
      <c r="C9" s="132"/>
      <c r="D9" s="73" t="s">
        <v>1</v>
      </c>
      <c r="E9" s="73" t="s">
        <v>2</v>
      </c>
      <c r="F9" s="73" t="s">
        <v>3</v>
      </c>
      <c r="G9" s="73" t="s">
        <v>84</v>
      </c>
      <c r="H9" s="73" t="s">
        <v>83</v>
      </c>
      <c r="I9" s="73" t="s">
        <v>11</v>
      </c>
      <c r="J9" s="26"/>
    </row>
    <row r="10" spans="1:10" ht="27.75" customHeight="1" x14ac:dyDescent="0.2">
      <c r="A10" s="27">
        <v>4</v>
      </c>
      <c r="B10" s="126" t="s">
        <v>89</v>
      </c>
      <c r="C10" s="126"/>
      <c r="D10" s="126"/>
      <c r="E10" s="126"/>
      <c r="F10" s="126"/>
      <c r="G10" s="163">
        <f>SUM(G11:G20)</f>
        <v>0</v>
      </c>
      <c r="H10" s="163">
        <f>SUM(H11:H20)</f>
        <v>0</v>
      </c>
      <c r="I10" s="28"/>
      <c r="J10" s="29"/>
    </row>
    <row r="11" spans="1:10" x14ac:dyDescent="0.2">
      <c r="A11" s="30" t="s">
        <v>13</v>
      </c>
      <c r="B11" s="122" t="s">
        <v>12</v>
      </c>
      <c r="C11" s="122"/>
      <c r="D11" s="31"/>
      <c r="E11" s="32"/>
      <c r="F11" s="33"/>
      <c r="G11" s="168">
        <f t="shared" ref="G11:G20" si="0">ROUND(E11*F11,2)</f>
        <v>0</v>
      </c>
      <c r="H11" s="168">
        <f t="shared" ref="H11:H64" si="1">ROUND(G11*$D$7,2)</f>
        <v>0</v>
      </c>
      <c r="I11" s="34"/>
      <c r="J11" s="29"/>
    </row>
    <row r="12" spans="1:10" x14ac:dyDescent="0.2">
      <c r="A12" s="30" t="s">
        <v>14</v>
      </c>
      <c r="B12" s="122" t="s">
        <v>12</v>
      </c>
      <c r="C12" s="122"/>
      <c r="D12" s="31"/>
      <c r="E12" s="32"/>
      <c r="F12" s="33"/>
      <c r="G12" s="168">
        <f t="shared" si="0"/>
        <v>0</v>
      </c>
      <c r="H12" s="168">
        <f t="shared" si="1"/>
        <v>0</v>
      </c>
      <c r="I12" s="34"/>
      <c r="J12" s="29"/>
    </row>
    <row r="13" spans="1:10" x14ac:dyDescent="0.2">
      <c r="A13" s="30" t="s">
        <v>15</v>
      </c>
      <c r="B13" s="122" t="s">
        <v>12</v>
      </c>
      <c r="C13" s="122"/>
      <c r="D13" s="31"/>
      <c r="E13" s="32"/>
      <c r="F13" s="33"/>
      <c r="G13" s="168">
        <f t="shared" si="0"/>
        <v>0</v>
      </c>
      <c r="H13" s="168">
        <f t="shared" si="1"/>
        <v>0</v>
      </c>
      <c r="I13" s="34"/>
      <c r="J13" s="29"/>
    </row>
    <row r="14" spans="1:10" x14ac:dyDescent="0.2">
      <c r="A14" s="30" t="s">
        <v>16</v>
      </c>
      <c r="B14" s="122" t="s">
        <v>12</v>
      </c>
      <c r="C14" s="122"/>
      <c r="D14" s="31"/>
      <c r="E14" s="32"/>
      <c r="F14" s="33"/>
      <c r="G14" s="168">
        <f t="shared" si="0"/>
        <v>0</v>
      </c>
      <c r="H14" s="168">
        <f t="shared" si="1"/>
        <v>0</v>
      </c>
      <c r="I14" s="34"/>
      <c r="J14" s="29"/>
    </row>
    <row r="15" spans="1:10" x14ac:dyDescent="0.2">
      <c r="A15" s="30" t="s">
        <v>17</v>
      </c>
      <c r="B15" s="122" t="s">
        <v>12</v>
      </c>
      <c r="C15" s="122"/>
      <c r="D15" s="31"/>
      <c r="E15" s="32"/>
      <c r="F15" s="33"/>
      <c r="G15" s="168">
        <f t="shared" si="0"/>
        <v>0</v>
      </c>
      <c r="H15" s="168">
        <f t="shared" si="1"/>
        <v>0</v>
      </c>
      <c r="I15" s="34"/>
      <c r="J15" s="29"/>
    </row>
    <row r="16" spans="1:10" x14ac:dyDescent="0.2">
      <c r="A16" s="30" t="s">
        <v>18</v>
      </c>
      <c r="B16" s="122" t="s">
        <v>12</v>
      </c>
      <c r="C16" s="122"/>
      <c r="D16" s="31"/>
      <c r="E16" s="32"/>
      <c r="F16" s="33"/>
      <c r="G16" s="168">
        <f t="shared" si="0"/>
        <v>0</v>
      </c>
      <c r="H16" s="168">
        <f t="shared" si="1"/>
        <v>0</v>
      </c>
      <c r="I16" s="34"/>
      <c r="J16" s="29"/>
    </row>
    <row r="17" spans="1:10" x14ac:dyDescent="0.2">
      <c r="A17" s="30" t="s">
        <v>19</v>
      </c>
      <c r="B17" s="122" t="s">
        <v>12</v>
      </c>
      <c r="C17" s="122"/>
      <c r="D17" s="31"/>
      <c r="E17" s="32"/>
      <c r="F17" s="33"/>
      <c r="G17" s="168">
        <f t="shared" si="0"/>
        <v>0</v>
      </c>
      <c r="H17" s="168">
        <f t="shared" si="1"/>
        <v>0</v>
      </c>
      <c r="I17" s="34"/>
      <c r="J17" s="29"/>
    </row>
    <row r="18" spans="1:10" x14ac:dyDescent="0.2">
      <c r="A18" s="30" t="s">
        <v>20</v>
      </c>
      <c r="B18" s="122" t="s">
        <v>12</v>
      </c>
      <c r="C18" s="122"/>
      <c r="D18" s="31"/>
      <c r="E18" s="32"/>
      <c r="F18" s="33"/>
      <c r="G18" s="168">
        <f t="shared" si="0"/>
        <v>0</v>
      </c>
      <c r="H18" s="168">
        <f t="shared" si="1"/>
        <v>0</v>
      </c>
      <c r="I18" s="34"/>
      <c r="J18" s="29"/>
    </row>
    <row r="19" spans="1:10" x14ac:dyDescent="0.2">
      <c r="A19" s="30" t="s">
        <v>21</v>
      </c>
      <c r="B19" s="122" t="s">
        <v>12</v>
      </c>
      <c r="C19" s="122"/>
      <c r="D19" s="31"/>
      <c r="E19" s="32"/>
      <c r="F19" s="33"/>
      <c r="G19" s="168">
        <f t="shared" si="0"/>
        <v>0</v>
      </c>
      <c r="H19" s="168">
        <f t="shared" si="1"/>
        <v>0</v>
      </c>
      <c r="I19" s="34"/>
      <c r="J19" s="29"/>
    </row>
    <row r="20" spans="1:10" x14ac:dyDescent="0.2">
      <c r="A20" s="30" t="s">
        <v>22</v>
      </c>
      <c r="B20" s="122" t="s">
        <v>12</v>
      </c>
      <c r="C20" s="122"/>
      <c r="D20" s="31"/>
      <c r="E20" s="32"/>
      <c r="F20" s="33"/>
      <c r="G20" s="168">
        <f t="shared" si="0"/>
        <v>0</v>
      </c>
      <c r="H20" s="168">
        <f t="shared" si="1"/>
        <v>0</v>
      </c>
      <c r="I20" s="34"/>
      <c r="J20" s="29"/>
    </row>
    <row r="21" spans="1:10" x14ac:dyDescent="0.2">
      <c r="A21" s="27">
        <v>5</v>
      </c>
      <c r="B21" s="126" t="s">
        <v>6</v>
      </c>
      <c r="C21" s="126"/>
      <c r="D21" s="126"/>
      <c r="E21" s="126"/>
      <c r="F21" s="126"/>
      <c r="G21" s="163">
        <f>G22+G33+G49+G65+G116</f>
        <v>0</v>
      </c>
      <c r="H21" s="163">
        <f>H22+H33+H49+H65+H116</f>
        <v>0</v>
      </c>
      <c r="I21" s="28"/>
      <c r="J21" s="29"/>
    </row>
    <row r="22" spans="1:10" x14ac:dyDescent="0.2">
      <c r="A22" s="35" t="s">
        <v>7</v>
      </c>
      <c r="B22" s="127" t="s">
        <v>97</v>
      </c>
      <c r="C22" s="128"/>
      <c r="D22" s="128"/>
      <c r="E22" s="128"/>
      <c r="F22" s="129"/>
      <c r="G22" s="161">
        <f>SUM(G23:G32)</f>
        <v>0</v>
      </c>
      <c r="H22" s="161">
        <f>SUM(H23:H32)</f>
        <v>0</v>
      </c>
      <c r="I22" s="36"/>
      <c r="J22" s="37"/>
    </row>
    <row r="23" spans="1:10" x14ac:dyDescent="0.2">
      <c r="A23" s="30" t="s">
        <v>23</v>
      </c>
      <c r="B23" s="122" t="s">
        <v>54</v>
      </c>
      <c r="C23" s="122"/>
      <c r="D23" s="31"/>
      <c r="E23" s="32"/>
      <c r="F23" s="33"/>
      <c r="G23" s="168">
        <f t="shared" ref="G23:G32" si="2">ROUND(E23*F23,2)</f>
        <v>0</v>
      </c>
      <c r="H23" s="168">
        <f t="shared" si="1"/>
        <v>0</v>
      </c>
      <c r="I23" s="34"/>
      <c r="J23" s="29"/>
    </row>
    <row r="24" spans="1:10" x14ac:dyDescent="0.2">
      <c r="A24" s="30" t="s">
        <v>24</v>
      </c>
      <c r="B24" s="122" t="s">
        <v>54</v>
      </c>
      <c r="C24" s="122"/>
      <c r="D24" s="31"/>
      <c r="E24" s="32"/>
      <c r="F24" s="33"/>
      <c r="G24" s="168">
        <f t="shared" si="2"/>
        <v>0</v>
      </c>
      <c r="H24" s="168">
        <f t="shared" si="1"/>
        <v>0</v>
      </c>
      <c r="I24" s="34"/>
      <c r="J24" s="29"/>
    </row>
    <row r="25" spans="1:10" x14ac:dyDescent="0.2">
      <c r="A25" s="30" t="s">
        <v>25</v>
      </c>
      <c r="B25" s="122" t="s">
        <v>54</v>
      </c>
      <c r="C25" s="122"/>
      <c r="D25" s="31"/>
      <c r="E25" s="32"/>
      <c r="F25" s="33"/>
      <c r="G25" s="168">
        <f t="shared" si="2"/>
        <v>0</v>
      </c>
      <c r="H25" s="168">
        <f t="shared" si="1"/>
        <v>0</v>
      </c>
      <c r="I25" s="34"/>
      <c r="J25" s="29"/>
    </row>
    <row r="26" spans="1:10" x14ac:dyDescent="0.2">
      <c r="A26" s="30" t="s">
        <v>26</v>
      </c>
      <c r="B26" s="122" t="s">
        <v>54</v>
      </c>
      <c r="C26" s="122"/>
      <c r="D26" s="31"/>
      <c r="E26" s="32"/>
      <c r="F26" s="33"/>
      <c r="G26" s="168">
        <f t="shared" si="2"/>
        <v>0</v>
      </c>
      <c r="H26" s="168">
        <f t="shared" si="1"/>
        <v>0</v>
      </c>
      <c r="I26" s="34"/>
      <c r="J26" s="29"/>
    </row>
    <row r="27" spans="1:10" x14ac:dyDescent="0.2">
      <c r="A27" s="30" t="s">
        <v>27</v>
      </c>
      <c r="B27" s="122" t="s">
        <v>54</v>
      </c>
      <c r="C27" s="122"/>
      <c r="D27" s="31"/>
      <c r="E27" s="32"/>
      <c r="F27" s="33"/>
      <c r="G27" s="168">
        <f t="shared" si="2"/>
        <v>0</v>
      </c>
      <c r="H27" s="168">
        <f t="shared" si="1"/>
        <v>0</v>
      </c>
      <c r="I27" s="34"/>
      <c r="J27" s="29"/>
    </row>
    <row r="28" spans="1:10" x14ac:dyDescent="0.2">
      <c r="A28" s="30" t="s">
        <v>28</v>
      </c>
      <c r="B28" s="122" t="s">
        <v>54</v>
      </c>
      <c r="C28" s="122"/>
      <c r="D28" s="31"/>
      <c r="E28" s="32"/>
      <c r="F28" s="33"/>
      <c r="G28" s="168">
        <f t="shared" si="2"/>
        <v>0</v>
      </c>
      <c r="H28" s="168">
        <f t="shared" si="1"/>
        <v>0</v>
      </c>
      <c r="I28" s="34"/>
      <c r="J28" s="29"/>
    </row>
    <row r="29" spans="1:10" x14ac:dyDescent="0.2">
      <c r="A29" s="30" t="s">
        <v>29</v>
      </c>
      <c r="B29" s="122" t="s">
        <v>54</v>
      </c>
      <c r="C29" s="122"/>
      <c r="D29" s="31"/>
      <c r="E29" s="32"/>
      <c r="F29" s="33"/>
      <c r="G29" s="168">
        <f t="shared" si="2"/>
        <v>0</v>
      </c>
      <c r="H29" s="168">
        <f t="shared" si="1"/>
        <v>0</v>
      </c>
      <c r="I29" s="34"/>
      <c r="J29" s="29"/>
    </row>
    <row r="30" spans="1:10" x14ac:dyDescent="0.2">
      <c r="A30" s="30" t="s">
        <v>30</v>
      </c>
      <c r="B30" s="122" t="s">
        <v>54</v>
      </c>
      <c r="C30" s="122"/>
      <c r="D30" s="31"/>
      <c r="E30" s="32"/>
      <c r="F30" s="33"/>
      <c r="G30" s="168">
        <f t="shared" si="2"/>
        <v>0</v>
      </c>
      <c r="H30" s="168">
        <f t="shared" si="1"/>
        <v>0</v>
      </c>
      <c r="I30" s="34"/>
      <c r="J30" s="29"/>
    </row>
    <row r="31" spans="1:10" x14ac:dyDescent="0.2">
      <c r="A31" s="30" t="s">
        <v>31</v>
      </c>
      <c r="B31" s="122" t="s">
        <v>54</v>
      </c>
      <c r="C31" s="122"/>
      <c r="D31" s="31"/>
      <c r="E31" s="32"/>
      <c r="F31" s="33"/>
      <c r="G31" s="168">
        <f t="shared" si="2"/>
        <v>0</v>
      </c>
      <c r="H31" s="168">
        <f t="shared" si="1"/>
        <v>0</v>
      </c>
      <c r="I31" s="34"/>
      <c r="J31" s="29"/>
    </row>
    <row r="32" spans="1:10" x14ac:dyDescent="0.2">
      <c r="A32" s="30" t="s">
        <v>32</v>
      </c>
      <c r="B32" s="122" t="s">
        <v>54</v>
      </c>
      <c r="C32" s="122"/>
      <c r="D32" s="31"/>
      <c r="E32" s="32"/>
      <c r="F32" s="33"/>
      <c r="G32" s="168">
        <f t="shared" si="2"/>
        <v>0</v>
      </c>
      <c r="H32" s="168">
        <f t="shared" si="1"/>
        <v>0</v>
      </c>
      <c r="I32" s="34"/>
      <c r="J32" s="29"/>
    </row>
    <row r="33" spans="1:10" ht="25.5" customHeight="1" x14ac:dyDescent="0.2">
      <c r="A33" s="35" t="s">
        <v>8</v>
      </c>
      <c r="B33" s="127" t="s">
        <v>140</v>
      </c>
      <c r="C33" s="128"/>
      <c r="D33" s="128"/>
      <c r="E33" s="128"/>
      <c r="F33" s="129"/>
      <c r="G33" s="161">
        <f>SUM(G34:G50)</f>
        <v>0</v>
      </c>
      <c r="H33" s="161">
        <f>SUM(H34:H50)</f>
        <v>0</v>
      </c>
      <c r="I33" s="36"/>
      <c r="J33" s="37"/>
    </row>
    <row r="34" spans="1:10" x14ac:dyDescent="0.2">
      <c r="A34" s="30" t="s">
        <v>33</v>
      </c>
      <c r="B34" s="122" t="s">
        <v>12</v>
      </c>
      <c r="C34" s="122"/>
      <c r="D34" s="31"/>
      <c r="E34" s="32"/>
      <c r="F34" s="33"/>
      <c r="G34" s="168">
        <f t="shared" ref="G34:G48" si="3">ROUND(E34*F34,2)</f>
        <v>0</v>
      </c>
      <c r="H34" s="168">
        <f t="shared" ref="H34:H48" si="4">ROUND(G34*$D$7,2)</f>
        <v>0</v>
      </c>
      <c r="I34" s="34"/>
      <c r="J34" s="29"/>
    </row>
    <row r="35" spans="1:10" x14ac:dyDescent="0.2">
      <c r="A35" s="30" t="s">
        <v>34</v>
      </c>
      <c r="B35" s="122" t="s">
        <v>12</v>
      </c>
      <c r="C35" s="122"/>
      <c r="D35" s="31"/>
      <c r="E35" s="32"/>
      <c r="F35" s="33"/>
      <c r="G35" s="168">
        <f t="shared" si="3"/>
        <v>0</v>
      </c>
      <c r="H35" s="168">
        <f t="shared" si="4"/>
        <v>0</v>
      </c>
      <c r="I35" s="34"/>
      <c r="J35" s="29"/>
    </row>
    <row r="36" spans="1:10" x14ac:dyDescent="0.2">
      <c r="A36" s="30" t="s">
        <v>35</v>
      </c>
      <c r="B36" s="122" t="s">
        <v>12</v>
      </c>
      <c r="C36" s="122"/>
      <c r="D36" s="31"/>
      <c r="E36" s="32"/>
      <c r="F36" s="33"/>
      <c r="G36" s="168">
        <f t="shared" si="3"/>
        <v>0</v>
      </c>
      <c r="H36" s="168">
        <f t="shared" si="4"/>
        <v>0</v>
      </c>
      <c r="I36" s="34"/>
      <c r="J36" s="29"/>
    </row>
    <row r="37" spans="1:10" x14ac:dyDescent="0.2">
      <c r="A37" s="30" t="s">
        <v>36</v>
      </c>
      <c r="B37" s="122" t="s">
        <v>12</v>
      </c>
      <c r="C37" s="122"/>
      <c r="D37" s="31"/>
      <c r="E37" s="32"/>
      <c r="F37" s="33"/>
      <c r="G37" s="168">
        <f t="shared" si="3"/>
        <v>0</v>
      </c>
      <c r="H37" s="168">
        <f t="shared" si="4"/>
        <v>0</v>
      </c>
      <c r="I37" s="34"/>
      <c r="J37" s="29"/>
    </row>
    <row r="38" spans="1:10" x14ac:dyDescent="0.2">
      <c r="A38" s="30" t="s">
        <v>37</v>
      </c>
      <c r="B38" s="122" t="s">
        <v>12</v>
      </c>
      <c r="C38" s="122"/>
      <c r="D38" s="31"/>
      <c r="E38" s="32"/>
      <c r="F38" s="33"/>
      <c r="G38" s="168">
        <f t="shared" si="3"/>
        <v>0</v>
      </c>
      <c r="H38" s="168">
        <f t="shared" si="4"/>
        <v>0</v>
      </c>
      <c r="I38" s="34"/>
      <c r="J38" s="29"/>
    </row>
    <row r="39" spans="1:10" x14ac:dyDescent="0.2">
      <c r="A39" s="30" t="s">
        <v>38</v>
      </c>
      <c r="B39" s="122" t="s">
        <v>12</v>
      </c>
      <c r="C39" s="122"/>
      <c r="D39" s="31"/>
      <c r="E39" s="32"/>
      <c r="F39" s="33"/>
      <c r="G39" s="168">
        <f t="shared" si="3"/>
        <v>0</v>
      </c>
      <c r="H39" s="168">
        <f t="shared" si="4"/>
        <v>0</v>
      </c>
      <c r="I39" s="34"/>
      <c r="J39" s="29"/>
    </row>
    <row r="40" spans="1:10" x14ac:dyDescent="0.2">
      <c r="A40" s="30" t="s">
        <v>39</v>
      </c>
      <c r="B40" s="122" t="s">
        <v>12</v>
      </c>
      <c r="C40" s="122"/>
      <c r="D40" s="31"/>
      <c r="E40" s="32"/>
      <c r="F40" s="33"/>
      <c r="G40" s="168">
        <f t="shared" si="3"/>
        <v>0</v>
      </c>
      <c r="H40" s="168">
        <f t="shared" si="4"/>
        <v>0</v>
      </c>
      <c r="I40" s="34"/>
      <c r="J40" s="29"/>
    </row>
    <row r="41" spans="1:10" x14ac:dyDescent="0.2">
      <c r="A41" s="30" t="s">
        <v>40</v>
      </c>
      <c r="B41" s="122" t="s">
        <v>12</v>
      </c>
      <c r="C41" s="122"/>
      <c r="D41" s="31"/>
      <c r="E41" s="32"/>
      <c r="F41" s="33"/>
      <c r="G41" s="168">
        <f t="shared" si="3"/>
        <v>0</v>
      </c>
      <c r="H41" s="168">
        <f t="shared" si="4"/>
        <v>0</v>
      </c>
      <c r="I41" s="34"/>
      <c r="J41" s="29"/>
    </row>
    <row r="42" spans="1:10" x14ac:dyDescent="0.2">
      <c r="A42" s="30" t="s">
        <v>41</v>
      </c>
      <c r="B42" s="122" t="s">
        <v>12</v>
      </c>
      <c r="C42" s="122"/>
      <c r="D42" s="31"/>
      <c r="E42" s="32"/>
      <c r="F42" s="33"/>
      <c r="G42" s="168">
        <f t="shared" si="3"/>
        <v>0</v>
      </c>
      <c r="H42" s="168">
        <f t="shared" si="4"/>
        <v>0</v>
      </c>
      <c r="I42" s="34"/>
      <c r="J42" s="29"/>
    </row>
    <row r="43" spans="1:10" x14ac:dyDescent="0.2">
      <c r="A43" s="30" t="s">
        <v>42</v>
      </c>
      <c r="B43" s="122" t="s">
        <v>12</v>
      </c>
      <c r="C43" s="122"/>
      <c r="D43" s="31"/>
      <c r="E43" s="32"/>
      <c r="F43" s="33"/>
      <c r="G43" s="168">
        <f t="shared" si="3"/>
        <v>0</v>
      </c>
      <c r="H43" s="168">
        <f t="shared" si="4"/>
        <v>0</v>
      </c>
      <c r="I43" s="34"/>
      <c r="J43" s="29"/>
    </row>
    <row r="44" spans="1:10" x14ac:dyDescent="0.2">
      <c r="A44" s="30" t="s">
        <v>147</v>
      </c>
      <c r="B44" s="122" t="s">
        <v>12</v>
      </c>
      <c r="C44" s="122"/>
      <c r="D44" s="31"/>
      <c r="E44" s="32"/>
      <c r="F44" s="33"/>
      <c r="G44" s="168">
        <f t="shared" si="3"/>
        <v>0</v>
      </c>
      <c r="H44" s="168">
        <f t="shared" si="4"/>
        <v>0</v>
      </c>
      <c r="I44" s="34"/>
      <c r="J44" s="29"/>
    </row>
    <row r="45" spans="1:10" x14ac:dyDescent="0.2">
      <c r="A45" s="30" t="s">
        <v>148</v>
      </c>
      <c r="B45" s="122" t="s">
        <v>12</v>
      </c>
      <c r="C45" s="122"/>
      <c r="D45" s="31"/>
      <c r="E45" s="32"/>
      <c r="F45" s="33"/>
      <c r="G45" s="168">
        <f t="shared" si="3"/>
        <v>0</v>
      </c>
      <c r="H45" s="168">
        <f t="shared" si="4"/>
        <v>0</v>
      </c>
      <c r="I45" s="34"/>
      <c r="J45" s="29"/>
    </row>
    <row r="46" spans="1:10" x14ac:dyDescent="0.2">
      <c r="A46" s="30" t="s">
        <v>149</v>
      </c>
      <c r="B46" s="122" t="s">
        <v>12</v>
      </c>
      <c r="C46" s="122"/>
      <c r="D46" s="31"/>
      <c r="E46" s="32"/>
      <c r="F46" s="33"/>
      <c r="G46" s="168">
        <f t="shared" si="3"/>
        <v>0</v>
      </c>
      <c r="H46" s="168">
        <f t="shared" si="4"/>
        <v>0</v>
      </c>
      <c r="I46" s="34"/>
      <c r="J46" s="29"/>
    </row>
    <row r="47" spans="1:10" x14ac:dyDescent="0.2">
      <c r="A47" s="30" t="s">
        <v>150</v>
      </c>
      <c r="B47" s="122" t="s">
        <v>12</v>
      </c>
      <c r="C47" s="122"/>
      <c r="D47" s="31"/>
      <c r="E47" s="32"/>
      <c r="F47" s="33"/>
      <c r="G47" s="168">
        <f t="shared" si="3"/>
        <v>0</v>
      </c>
      <c r="H47" s="168">
        <f t="shared" si="4"/>
        <v>0</v>
      </c>
      <c r="I47" s="34"/>
      <c r="J47" s="29"/>
    </row>
    <row r="48" spans="1:10" x14ac:dyDescent="0.2">
      <c r="A48" s="30" t="s">
        <v>151</v>
      </c>
      <c r="B48" s="122" t="s">
        <v>12</v>
      </c>
      <c r="C48" s="122"/>
      <c r="D48" s="31"/>
      <c r="E48" s="32"/>
      <c r="F48" s="33"/>
      <c r="G48" s="168">
        <f t="shared" si="3"/>
        <v>0</v>
      </c>
      <c r="H48" s="168">
        <f t="shared" si="4"/>
        <v>0</v>
      </c>
      <c r="I48" s="34"/>
      <c r="J48" s="29"/>
    </row>
    <row r="49" spans="1:19" ht="51.75" customHeight="1" x14ac:dyDescent="0.2">
      <c r="A49" s="35" t="s">
        <v>9</v>
      </c>
      <c r="B49" s="127" t="s">
        <v>98</v>
      </c>
      <c r="C49" s="128"/>
      <c r="D49" s="128"/>
      <c r="E49" s="128"/>
      <c r="F49" s="129"/>
      <c r="G49" s="161">
        <f>SUM(G50:G64)</f>
        <v>0</v>
      </c>
      <c r="H49" s="161">
        <f>SUM(H50:H64)</f>
        <v>0</v>
      </c>
      <c r="I49" s="36"/>
      <c r="J49" s="29"/>
      <c r="K49" s="38" t="s">
        <v>100</v>
      </c>
      <c r="L49" s="38" t="s">
        <v>101</v>
      </c>
      <c r="M49" s="38" t="s">
        <v>102</v>
      </c>
      <c r="N49" s="38" t="s">
        <v>103</v>
      </c>
      <c r="O49" s="38" t="s">
        <v>104</v>
      </c>
      <c r="P49" s="38" t="s">
        <v>105</v>
      </c>
      <c r="Q49" s="38" t="s">
        <v>106</v>
      </c>
      <c r="R49" s="38" t="s">
        <v>107</v>
      </c>
    </row>
    <row r="50" spans="1:19" ht="12.75" customHeight="1" x14ac:dyDescent="0.2">
      <c r="A50" s="30" t="s">
        <v>44</v>
      </c>
      <c r="B50" s="122" t="s">
        <v>99</v>
      </c>
      <c r="C50" s="122"/>
      <c r="D50" s="31"/>
      <c r="E50" s="173">
        <v>1</v>
      </c>
      <c r="F50" s="168">
        <f>R50</f>
        <v>0</v>
      </c>
      <c r="G50" s="168">
        <f t="shared" ref="G50:G64" si="5">ROUND(E50*F50,2)</f>
        <v>0</v>
      </c>
      <c r="H50" s="168">
        <f t="shared" si="1"/>
        <v>0</v>
      </c>
      <c r="I50" s="34"/>
      <c r="J50" s="29"/>
      <c r="K50" s="39"/>
      <c r="L50" s="40"/>
      <c r="M50" s="40"/>
      <c r="N50" s="40"/>
      <c r="O50" s="174" t="str">
        <f>IFERROR(ROUND((L50-N50)/M50,2),"0")</f>
        <v>0</v>
      </c>
      <c r="P50" s="40"/>
      <c r="Q50" s="41"/>
      <c r="R50" s="174">
        <f>O50*P50*Q50</f>
        <v>0</v>
      </c>
      <c r="S50" s="175" t="str">
        <f ca="1">IF(K50=0," ",IF(K50+(M50*30.5)&lt;TODAY(),"DĖMESIO! Patikrinkite, ar nurodytas turtas dar nėra nudėvėtas, amortizuotas"," "))</f>
        <v xml:space="preserve"> </v>
      </c>
    </row>
    <row r="51" spans="1:19" ht="12.75" customHeight="1" x14ac:dyDescent="0.2">
      <c r="A51" s="30" t="s">
        <v>45</v>
      </c>
      <c r="B51" s="122" t="s">
        <v>99</v>
      </c>
      <c r="C51" s="122"/>
      <c r="D51" s="31"/>
      <c r="E51" s="173">
        <v>1</v>
      </c>
      <c r="F51" s="168">
        <f t="shared" ref="F51:F64" si="6">R51</f>
        <v>0</v>
      </c>
      <c r="G51" s="168">
        <f t="shared" si="5"/>
        <v>0</v>
      </c>
      <c r="H51" s="168">
        <f t="shared" si="1"/>
        <v>0</v>
      </c>
      <c r="I51" s="34"/>
      <c r="J51" s="29"/>
      <c r="K51" s="39"/>
      <c r="L51" s="40"/>
      <c r="M51" s="40"/>
      <c r="N51" s="40"/>
      <c r="O51" s="174" t="str">
        <f t="shared" ref="O51:O64" si="7">IFERROR(ROUND((L51-N51)/M51,2),"0")</f>
        <v>0</v>
      </c>
      <c r="P51" s="40"/>
      <c r="Q51" s="41"/>
      <c r="R51" s="174">
        <f t="shared" ref="R51:R64" si="8">O51*P51*Q51</f>
        <v>0</v>
      </c>
      <c r="S51" s="175" t="str">
        <f t="shared" ref="S51:S64" ca="1" si="9">IF(K51=0," ",IF(K51+(M51*30.5)&lt;TODAY(),"DĖMESIO! Patikrinkite, ar nurodytas turtas dar nėra nudėvėtas, amortizuotas"," "))</f>
        <v xml:space="preserve"> </v>
      </c>
    </row>
    <row r="52" spans="1:19" ht="12.75" customHeight="1" x14ac:dyDescent="0.2">
      <c r="A52" s="30" t="s">
        <v>46</v>
      </c>
      <c r="B52" s="122" t="s">
        <v>99</v>
      </c>
      <c r="C52" s="122"/>
      <c r="D52" s="31"/>
      <c r="E52" s="173">
        <v>1</v>
      </c>
      <c r="F52" s="168">
        <f t="shared" si="6"/>
        <v>0</v>
      </c>
      <c r="G52" s="168">
        <f t="shared" si="5"/>
        <v>0</v>
      </c>
      <c r="H52" s="168">
        <f t="shared" si="1"/>
        <v>0</v>
      </c>
      <c r="I52" s="34"/>
      <c r="J52" s="29"/>
      <c r="K52" s="39"/>
      <c r="L52" s="40"/>
      <c r="M52" s="40"/>
      <c r="N52" s="40"/>
      <c r="O52" s="174" t="str">
        <f t="shared" si="7"/>
        <v>0</v>
      </c>
      <c r="P52" s="40"/>
      <c r="Q52" s="41"/>
      <c r="R52" s="174">
        <f t="shared" si="8"/>
        <v>0</v>
      </c>
      <c r="S52" s="175" t="str">
        <f t="shared" ca="1" si="9"/>
        <v xml:space="preserve"> </v>
      </c>
    </row>
    <row r="53" spans="1:19" ht="12.75" customHeight="1" x14ac:dyDescent="0.2">
      <c r="A53" s="30" t="s">
        <v>47</v>
      </c>
      <c r="B53" s="122" t="s">
        <v>99</v>
      </c>
      <c r="C53" s="122"/>
      <c r="D53" s="31"/>
      <c r="E53" s="173">
        <v>1</v>
      </c>
      <c r="F53" s="168">
        <f t="shared" si="6"/>
        <v>0</v>
      </c>
      <c r="G53" s="168">
        <f t="shared" si="5"/>
        <v>0</v>
      </c>
      <c r="H53" s="168">
        <f t="shared" si="1"/>
        <v>0</v>
      </c>
      <c r="I53" s="34"/>
      <c r="J53" s="29"/>
      <c r="K53" s="39"/>
      <c r="L53" s="40"/>
      <c r="M53" s="40"/>
      <c r="N53" s="40"/>
      <c r="O53" s="174" t="str">
        <f t="shared" si="7"/>
        <v>0</v>
      </c>
      <c r="P53" s="40"/>
      <c r="Q53" s="41"/>
      <c r="R53" s="174">
        <f t="shared" si="8"/>
        <v>0</v>
      </c>
      <c r="S53" s="175" t="str">
        <f t="shared" ca="1" si="9"/>
        <v xml:space="preserve"> </v>
      </c>
    </row>
    <row r="54" spans="1:19" ht="12.75" customHeight="1" x14ac:dyDescent="0.2">
      <c r="A54" s="30" t="s">
        <v>48</v>
      </c>
      <c r="B54" s="122" t="s">
        <v>99</v>
      </c>
      <c r="C54" s="122"/>
      <c r="D54" s="31"/>
      <c r="E54" s="173">
        <v>1</v>
      </c>
      <c r="F54" s="168">
        <f t="shared" si="6"/>
        <v>0</v>
      </c>
      <c r="G54" s="168">
        <f t="shared" si="5"/>
        <v>0</v>
      </c>
      <c r="H54" s="168">
        <f t="shared" si="1"/>
        <v>0</v>
      </c>
      <c r="I54" s="34"/>
      <c r="J54" s="29"/>
      <c r="K54" s="39"/>
      <c r="L54" s="40"/>
      <c r="M54" s="40"/>
      <c r="N54" s="40"/>
      <c r="O54" s="174" t="str">
        <f t="shared" si="7"/>
        <v>0</v>
      </c>
      <c r="P54" s="40"/>
      <c r="Q54" s="41"/>
      <c r="R54" s="174">
        <f t="shared" si="8"/>
        <v>0</v>
      </c>
      <c r="S54" s="175" t="str">
        <f t="shared" ca="1" si="9"/>
        <v xml:space="preserve"> </v>
      </c>
    </row>
    <row r="55" spans="1:19" ht="12.75" customHeight="1" x14ac:dyDescent="0.2">
      <c r="A55" s="30" t="s">
        <v>49</v>
      </c>
      <c r="B55" s="122" t="s">
        <v>99</v>
      </c>
      <c r="C55" s="122"/>
      <c r="D55" s="31"/>
      <c r="E55" s="173">
        <v>1</v>
      </c>
      <c r="F55" s="168">
        <f t="shared" si="6"/>
        <v>0</v>
      </c>
      <c r="G55" s="168">
        <f t="shared" si="5"/>
        <v>0</v>
      </c>
      <c r="H55" s="168">
        <f t="shared" si="1"/>
        <v>0</v>
      </c>
      <c r="I55" s="34"/>
      <c r="J55" s="29"/>
      <c r="K55" s="39"/>
      <c r="L55" s="40"/>
      <c r="M55" s="40"/>
      <c r="N55" s="40"/>
      <c r="O55" s="174" t="str">
        <f t="shared" si="7"/>
        <v>0</v>
      </c>
      <c r="P55" s="40"/>
      <c r="Q55" s="41"/>
      <c r="R55" s="174">
        <f t="shared" si="8"/>
        <v>0</v>
      </c>
      <c r="S55" s="175" t="str">
        <f t="shared" ca="1" si="9"/>
        <v xml:space="preserve"> </v>
      </c>
    </row>
    <row r="56" spans="1:19" ht="12.75" customHeight="1" x14ac:dyDescent="0.2">
      <c r="A56" s="30" t="s">
        <v>50</v>
      </c>
      <c r="B56" s="122" t="s">
        <v>99</v>
      </c>
      <c r="C56" s="122"/>
      <c r="D56" s="31"/>
      <c r="E56" s="173">
        <v>1</v>
      </c>
      <c r="F56" s="168">
        <f t="shared" si="6"/>
        <v>0</v>
      </c>
      <c r="G56" s="168">
        <f t="shared" si="5"/>
        <v>0</v>
      </c>
      <c r="H56" s="168">
        <f t="shared" si="1"/>
        <v>0</v>
      </c>
      <c r="I56" s="34"/>
      <c r="J56" s="29"/>
      <c r="K56" s="39"/>
      <c r="L56" s="40"/>
      <c r="M56" s="40"/>
      <c r="N56" s="40"/>
      <c r="O56" s="174" t="str">
        <f t="shared" si="7"/>
        <v>0</v>
      </c>
      <c r="P56" s="40"/>
      <c r="Q56" s="41"/>
      <c r="R56" s="174">
        <f t="shared" si="8"/>
        <v>0</v>
      </c>
      <c r="S56" s="175" t="str">
        <f t="shared" ca="1" si="9"/>
        <v xml:space="preserve"> </v>
      </c>
    </row>
    <row r="57" spans="1:19" ht="12.75" customHeight="1" x14ac:dyDescent="0.2">
      <c r="A57" s="30" t="s">
        <v>51</v>
      </c>
      <c r="B57" s="122" t="s">
        <v>99</v>
      </c>
      <c r="C57" s="122"/>
      <c r="D57" s="31"/>
      <c r="E57" s="173">
        <v>1</v>
      </c>
      <c r="F57" s="168">
        <f t="shared" si="6"/>
        <v>0</v>
      </c>
      <c r="G57" s="168">
        <f t="shared" si="5"/>
        <v>0</v>
      </c>
      <c r="H57" s="168">
        <f t="shared" si="1"/>
        <v>0</v>
      </c>
      <c r="I57" s="34"/>
      <c r="J57" s="29"/>
      <c r="K57" s="39"/>
      <c r="L57" s="40"/>
      <c r="M57" s="40"/>
      <c r="N57" s="40"/>
      <c r="O57" s="174" t="str">
        <f t="shared" si="7"/>
        <v>0</v>
      </c>
      <c r="P57" s="40"/>
      <c r="Q57" s="41"/>
      <c r="R57" s="174">
        <f t="shared" si="8"/>
        <v>0</v>
      </c>
      <c r="S57" s="175" t="str">
        <f t="shared" ca="1" si="9"/>
        <v xml:space="preserve"> </v>
      </c>
    </row>
    <row r="58" spans="1:19" ht="12.75" customHeight="1" x14ac:dyDescent="0.2">
      <c r="A58" s="30" t="s">
        <v>52</v>
      </c>
      <c r="B58" s="122" t="s">
        <v>99</v>
      </c>
      <c r="C58" s="122"/>
      <c r="D58" s="31"/>
      <c r="E58" s="173">
        <v>1</v>
      </c>
      <c r="F58" s="168">
        <f t="shared" si="6"/>
        <v>0</v>
      </c>
      <c r="G58" s="168">
        <f t="shared" si="5"/>
        <v>0</v>
      </c>
      <c r="H58" s="168">
        <f t="shared" si="1"/>
        <v>0</v>
      </c>
      <c r="I58" s="34"/>
      <c r="J58" s="29"/>
      <c r="K58" s="39"/>
      <c r="L58" s="40"/>
      <c r="M58" s="40"/>
      <c r="N58" s="40"/>
      <c r="O58" s="174" t="str">
        <f t="shared" si="7"/>
        <v>0</v>
      </c>
      <c r="P58" s="40"/>
      <c r="Q58" s="41"/>
      <c r="R58" s="174">
        <f t="shared" si="8"/>
        <v>0</v>
      </c>
      <c r="S58" s="175" t="str">
        <f t="shared" ca="1" si="9"/>
        <v xml:space="preserve"> </v>
      </c>
    </row>
    <row r="59" spans="1:19" ht="12.75" customHeight="1" x14ac:dyDescent="0.2">
      <c r="A59" s="30" t="s">
        <v>53</v>
      </c>
      <c r="B59" s="122" t="s">
        <v>99</v>
      </c>
      <c r="C59" s="122"/>
      <c r="D59" s="31"/>
      <c r="E59" s="173">
        <v>1</v>
      </c>
      <c r="F59" s="168">
        <f t="shared" si="6"/>
        <v>0</v>
      </c>
      <c r="G59" s="168">
        <f t="shared" si="5"/>
        <v>0</v>
      </c>
      <c r="H59" s="168">
        <f t="shared" si="1"/>
        <v>0</v>
      </c>
      <c r="I59" s="34"/>
      <c r="J59" s="29"/>
      <c r="K59" s="39"/>
      <c r="L59" s="40"/>
      <c r="M59" s="40"/>
      <c r="N59" s="40"/>
      <c r="O59" s="174" t="str">
        <f t="shared" si="7"/>
        <v>0</v>
      </c>
      <c r="P59" s="40"/>
      <c r="Q59" s="41"/>
      <c r="R59" s="174">
        <f t="shared" si="8"/>
        <v>0</v>
      </c>
      <c r="S59" s="175" t="str">
        <f t="shared" ca="1" si="9"/>
        <v xml:space="preserve"> </v>
      </c>
    </row>
    <row r="60" spans="1:19" ht="12.75" customHeight="1" x14ac:dyDescent="0.2">
      <c r="A60" s="30" t="s">
        <v>90</v>
      </c>
      <c r="B60" s="122" t="s">
        <v>99</v>
      </c>
      <c r="C60" s="122"/>
      <c r="D60" s="31"/>
      <c r="E60" s="173">
        <v>1</v>
      </c>
      <c r="F60" s="168">
        <f t="shared" si="6"/>
        <v>0</v>
      </c>
      <c r="G60" s="168">
        <f t="shared" si="5"/>
        <v>0</v>
      </c>
      <c r="H60" s="168">
        <f t="shared" si="1"/>
        <v>0</v>
      </c>
      <c r="I60" s="34"/>
      <c r="J60" s="29"/>
      <c r="K60" s="39"/>
      <c r="L60" s="40"/>
      <c r="M60" s="40"/>
      <c r="N60" s="40"/>
      <c r="O60" s="174" t="str">
        <f t="shared" si="7"/>
        <v>0</v>
      </c>
      <c r="P60" s="40"/>
      <c r="Q60" s="41"/>
      <c r="R60" s="174">
        <f t="shared" si="8"/>
        <v>0</v>
      </c>
      <c r="S60" s="175" t="str">
        <f t="shared" ca="1" si="9"/>
        <v xml:space="preserve"> </v>
      </c>
    </row>
    <row r="61" spans="1:19" ht="12.75" customHeight="1" x14ac:dyDescent="0.2">
      <c r="A61" s="30" t="s">
        <v>91</v>
      </c>
      <c r="B61" s="122" t="s">
        <v>99</v>
      </c>
      <c r="C61" s="122"/>
      <c r="D61" s="31"/>
      <c r="E61" s="173">
        <v>1</v>
      </c>
      <c r="F61" s="168">
        <f t="shared" si="6"/>
        <v>0</v>
      </c>
      <c r="G61" s="168">
        <f t="shared" si="5"/>
        <v>0</v>
      </c>
      <c r="H61" s="168">
        <f t="shared" si="1"/>
        <v>0</v>
      </c>
      <c r="I61" s="34"/>
      <c r="J61" s="29"/>
      <c r="K61" s="39"/>
      <c r="L61" s="40"/>
      <c r="M61" s="40"/>
      <c r="N61" s="40"/>
      <c r="O61" s="174" t="str">
        <f t="shared" si="7"/>
        <v>0</v>
      </c>
      <c r="P61" s="40"/>
      <c r="Q61" s="41"/>
      <c r="R61" s="174">
        <f t="shared" si="8"/>
        <v>0</v>
      </c>
      <c r="S61" s="175" t="str">
        <f t="shared" ca="1" si="9"/>
        <v xml:space="preserve"> </v>
      </c>
    </row>
    <row r="62" spans="1:19" ht="12.75" customHeight="1" x14ac:dyDescent="0.2">
      <c r="A62" s="30" t="s">
        <v>92</v>
      </c>
      <c r="B62" s="122" t="s">
        <v>99</v>
      </c>
      <c r="C62" s="122"/>
      <c r="D62" s="31"/>
      <c r="E62" s="173">
        <v>1</v>
      </c>
      <c r="F62" s="168">
        <f t="shared" si="6"/>
        <v>0</v>
      </c>
      <c r="G62" s="168">
        <f t="shared" si="5"/>
        <v>0</v>
      </c>
      <c r="H62" s="168">
        <f t="shared" si="1"/>
        <v>0</v>
      </c>
      <c r="I62" s="34"/>
      <c r="J62" s="29"/>
      <c r="K62" s="39"/>
      <c r="L62" s="40"/>
      <c r="M62" s="40"/>
      <c r="N62" s="40"/>
      <c r="O62" s="174" t="str">
        <f t="shared" si="7"/>
        <v>0</v>
      </c>
      <c r="P62" s="40"/>
      <c r="Q62" s="41"/>
      <c r="R62" s="174">
        <f t="shared" si="8"/>
        <v>0</v>
      </c>
      <c r="S62" s="175" t="str">
        <f t="shared" ca="1" si="9"/>
        <v xml:space="preserve"> </v>
      </c>
    </row>
    <row r="63" spans="1:19" ht="12.75" customHeight="1" x14ac:dyDescent="0.2">
      <c r="A63" s="30" t="s">
        <v>93</v>
      </c>
      <c r="B63" s="122" t="s">
        <v>99</v>
      </c>
      <c r="C63" s="122"/>
      <c r="D63" s="31"/>
      <c r="E63" s="173">
        <v>1</v>
      </c>
      <c r="F63" s="168">
        <f t="shared" si="6"/>
        <v>0</v>
      </c>
      <c r="G63" s="168">
        <f t="shared" si="5"/>
        <v>0</v>
      </c>
      <c r="H63" s="168">
        <f t="shared" si="1"/>
        <v>0</v>
      </c>
      <c r="I63" s="34"/>
      <c r="J63" s="29"/>
      <c r="K63" s="39"/>
      <c r="L63" s="40"/>
      <c r="M63" s="40"/>
      <c r="N63" s="40"/>
      <c r="O63" s="174" t="str">
        <f t="shared" si="7"/>
        <v>0</v>
      </c>
      <c r="P63" s="40"/>
      <c r="Q63" s="41"/>
      <c r="R63" s="174">
        <f t="shared" si="8"/>
        <v>0</v>
      </c>
      <c r="S63" s="175" t="str">
        <f t="shared" ca="1" si="9"/>
        <v xml:space="preserve"> </v>
      </c>
    </row>
    <row r="64" spans="1:19" ht="12.75" customHeight="1" x14ac:dyDescent="0.2">
      <c r="A64" s="30" t="s">
        <v>94</v>
      </c>
      <c r="B64" s="122" t="s">
        <v>99</v>
      </c>
      <c r="C64" s="122"/>
      <c r="D64" s="31"/>
      <c r="E64" s="173">
        <v>1</v>
      </c>
      <c r="F64" s="168">
        <f t="shared" si="6"/>
        <v>0</v>
      </c>
      <c r="G64" s="168">
        <f t="shared" si="5"/>
        <v>0</v>
      </c>
      <c r="H64" s="168">
        <f t="shared" si="1"/>
        <v>0</v>
      </c>
      <c r="I64" s="34"/>
      <c r="J64" s="29"/>
      <c r="K64" s="39"/>
      <c r="L64" s="40"/>
      <c r="M64" s="40"/>
      <c r="N64" s="40"/>
      <c r="O64" s="174" t="str">
        <f t="shared" si="7"/>
        <v>0</v>
      </c>
      <c r="P64" s="40"/>
      <c r="Q64" s="41"/>
      <c r="R64" s="174">
        <f t="shared" si="8"/>
        <v>0</v>
      </c>
      <c r="S64" s="175" t="str">
        <f t="shared" ca="1" si="9"/>
        <v xml:space="preserve"> </v>
      </c>
    </row>
    <row r="65" spans="1:11" ht="39" customHeight="1" x14ac:dyDescent="0.2">
      <c r="A65" s="35" t="s">
        <v>10</v>
      </c>
      <c r="B65" s="123" t="s">
        <v>77</v>
      </c>
      <c r="C65" s="124"/>
      <c r="D65" s="124"/>
      <c r="E65" s="124"/>
      <c r="F65" s="125"/>
      <c r="G65" s="161">
        <f>SUM(G66:G115)</f>
        <v>0</v>
      </c>
      <c r="H65" s="161">
        <f>SUM(H66:H115)</f>
        <v>0</v>
      </c>
      <c r="I65" s="42"/>
      <c r="J65" s="29"/>
      <c r="K65" s="38" t="s">
        <v>142</v>
      </c>
    </row>
    <row r="66" spans="1:11" x14ac:dyDescent="0.2">
      <c r="A66" s="113" t="s">
        <v>55</v>
      </c>
      <c r="B66" s="116" t="s">
        <v>95</v>
      </c>
      <c r="C66" s="34" t="s">
        <v>96</v>
      </c>
      <c r="D66" s="176" t="s">
        <v>5</v>
      </c>
      <c r="E66" s="119"/>
      <c r="F66" s="169" t="str">
        <f>IFERROR(ROUND(AVERAGE(K66:K70),2),"0")</f>
        <v>0</v>
      </c>
      <c r="G66" s="169">
        <f>ROUND(E66*F66,2)</f>
        <v>0</v>
      </c>
      <c r="H66" s="169">
        <f>ROUND(G66*$D$7,2)</f>
        <v>0</v>
      </c>
      <c r="I66" s="110"/>
      <c r="J66" s="43"/>
      <c r="K66" s="40"/>
    </row>
    <row r="67" spans="1:11" x14ac:dyDescent="0.2">
      <c r="A67" s="114"/>
      <c r="B67" s="117"/>
      <c r="C67" s="34" t="s">
        <v>96</v>
      </c>
      <c r="D67" s="177"/>
      <c r="E67" s="120"/>
      <c r="F67" s="170"/>
      <c r="G67" s="170"/>
      <c r="H67" s="170"/>
      <c r="I67" s="111"/>
      <c r="J67" s="43"/>
      <c r="K67" s="40"/>
    </row>
    <row r="68" spans="1:11" x14ac:dyDescent="0.2">
      <c r="A68" s="114"/>
      <c r="B68" s="117"/>
      <c r="C68" s="34" t="s">
        <v>96</v>
      </c>
      <c r="D68" s="177"/>
      <c r="E68" s="120"/>
      <c r="F68" s="170"/>
      <c r="G68" s="170"/>
      <c r="H68" s="170"/>
      <c r="I68" s="111"/>
      <c r="J68" s="43"/>
      <c r="K68" s="40"/>
    </row>
    <row r="69" spans="1:11" x14ac:dyDescent="0.2">
      <c r="A69" s="114"/>
      <c r="B69" s="117"/>
      <c r="C69" s="34" t="s">
        <v>96</v>
      </c>
      <c r="D69" s="177"/>
      <c r="E69" s="120"/>
      <c r="F69" s="170"/>
      <c r="G69" s="170"/>
      <c r="H69" s="170"/>
      <c r="I69" s="111"/>
      <c r="J69" s="43"/>
      <c r="K69" s="40"/>
    </row>
    <row r="70" spans="1:11" x14ac:dyDescent="0.2">
      <c r="A70" s="115"/>
      <c r="B70" s="118"/>
      <c r="C70" s="34" t="s">
        <v>96</v>
      </c>
      <c r="D70" s="178"/>
      <c r="E70" s="121"/>
      <c r="F70" s="171"/>
      <c r="G70" s="171"/>
      <c r="H70" s="171"/>
      <c r="I70" s="112"/>
      <c r="J70" s="43"/>
      <c r="K70" s="40"/>
    </row>
    <row r="71" spans="1:11" x14ac:dyDescent="0.2">
      <c r="A71" s="113" t="s">
        <v>56</v>
      </c>
      <c r="B71" s="116" t="s">
        <v>95</v>
      </c>
      <c r="C71" s="34" t="s">
        <v>96</v>
      </c>
      <c r="D71" s="176" t="s">
        <v>5</v>
      </c>
      <c r="E71" s="119"/>
      <c r="F71" s="169" t="str">
        <f t="shared" ref="F71" si="10">IFERROR(ROUND(AVERAGE(K71:K75),2),"0")</f>
        <v>0</v>
      </c>
      <c r="G71" s="169">
        <f>ROUND(E71*F71,2)</f>
        <v>0</v>
      </c>
      <c r="H71" s="169">
        <f>ROUND(G71*$D$7,2)</f>
        <v>0</v>
      </c>
      <c r="I71" s="110"/>
      <c r="J71" s="43"/>
      <c r="K71" s="40"/>
    </row>
    <row r="72" spans="1:11" x14ac:dyDescent="0.2">
      <c r="A72" s="114"/>
      <c r="B72" s="117"/>
      <c r="C72" s="34" t="s">
        <v>96</v>
      </c>
      <c r="D72" s="177"/>
      <c r="E72" s="120"/>
      <c r="F72" s="170"/>
      <c r="G72" s="170"/>
      <c r="H72" s="170"/>
      <c r="I72" s="111"/>
      <c r="J72" s="43"/>
      <c r="K72" s="40"/>
    </row>
    <row r="73" spans="1:11" x14ac:dyDescent="0.2">
      <c r="A73" s="114"/>
      <c r="B73" s="117"/>
      <c r="C73" s="34" t="s">
        <v>96</v>
      </c>
      <c r="D73" s="177"/>
      <c r="E73" s="120"/>
      <c r="F73" s="170"/>
      <c r="G73" s="170"/>
      <c r="H73" s="170"/>
      <c r="I73" s="111"/>
      <c r="J73" s="43"/>
      <c r="K73" s="40"/>
    </row>
    <row r="74" spans="1:11" x14ac:dyDescent="0.2">
      <c r="A74" s="114"/>
      <c r="B74" s="117"/>
      <c r="C74" s="34" t="s">
        <v>96</v>
      </c>
      <c r="D74" s="177"/>
      <c r="E74" s="120"/>
      <c r="F74" s="170"/>
      <c r="G74" s="170"/>
      <c r="H74" s="170"/>
      <c r="I74" s="111"/>
      <c r="J74" s="43"/>
      <c r="K74" s="40"/>
    </row>
    <row r="75" spans="1:11" x14ac:dyDescent="0.2">
      <c r="A75" s="115"/>
      <c r="B75" s="118"/>
      <c r="C75" s="34" t="s">
        <v>96</v>
      </c>
      <c r="D75" s="178"/>
      <c r="E75" s="121"/>
      <c r="F75" s="171"/>
      <c r="G75" s="171"/>
      <c r="H75" s="171"/>
      <c r="I75" s="112"/>
      <c r="J75" s="43"/>
      <c r="K75" s="40"/>
    </row>
    <row r="76" spans="1:11" x14ac:dyDescent="0.2">
      <c r="A76" s="113" t="s">
        <v>57</v>
      </c>
      <c r="B76" s="116" t="s">
        <v>95</v>
      </c>
      <c r="C76" s="34" t="s">
        <v>96</v>
      </c>
      <c r="D76" s="176" t="s">
        <v>5</v>
      </c>
      <c r="E76" s="119"/>
      <c r="F76" s="169" t="str">
        <f t="shared" ref="F76" si="11">IFERROR(ROUND(AVERAGE(K76:K80),2),"0")</f>
        <v>0</v>
      </c>
      <c r="G76" s="169">
        <f>ROUND(E76*F76,2)</f>
        <v>0</v>
      </c>
      <c r="H76" s="169">
        <f>ROUND(G76*$D$7,2)</f>
        <v>0</v>
      </c>
      <c r="I76" s="110"/>
      <c r="J76" s="43"/>
      <c r="K76" s="40"/>
    </row>
    <row r="77" spans="1:11" x14ac:dyDescent="0.2">
      <c r="A77" s="114"/>
      <c r="B77" s="117"/>
      <c r="C77" s="34" t="s">
        <v>96</v>
      </c>
      <c r="D77" s="177"/>
      <c r="E77" s="120"/>
      <c r="F77" s="170"/>
      <c r="G77" s="170"/>
      <c r="H77" s="170"/>
      <c r="I77" s="111"/>
      <c r="J77" s="43"/>
      <c r="K77" s="40"/>
    </row>
    <row r="78" spans="1:11" x14ac:dyDescent="0.2">
      <c r="A78" s="114"/>
      <c r="B78" s="117"/>
      <c r="C78" s="34" t="s">
        <v>96</v>
      </c>
      <c r="D78" s="177"/>
      <c r="E78" s="120"/>
      <c r="F78" s="170"/>
      <c r="G78" s="170"/>
      <c r="H78" s="170"/>
      <c r="I78" s="111"/>
      <c r="J78" s="43"/>
      <c r="K78" s="40"/>
    </row>
    <row r="79" spans="1:11" x14ac:dyDescent="0.2">
      <c r="A79" s="114"/>
      <c r="B79" s="117"/>
      <c r="C79" s="34" t="s">
        <v>96</v>
      </c>
      <c r="D79" s="177"/>
      <c r="E79" s="120"/>
      <c r="F79" s="170"/>
      <c r="G79" s="170"/>
      <c r="H79" s="170"/>
      <c r="I79" s="111"/>
      <c r="J79" s="43"/>
      <c r="K79" s="40"/>
    </row>
    <row r="80" spans="1:11" x14ac:dyDescent="0.2">
      <c r="A80" s="115"/>
      <c r="B80" s="118"/>
      <c r="C80" s="34" t="s">
        <v>96</v>
      </c>
      <c r="D80" s="178"/>
      <c r="E80" s="121"/>
      <c r="F80" s="171"/>
      <c r="G80" s="171"/>
      <c r="H80" s="171"/>
      <c r="I80" s="112"/>
      <c r="J80" s="43"/>
      <c r="K80" s="40"/>
    </row>
    <row r="81" spans="1:11" x14ac:dyDescent="0.2">
      <c r="A81" s="113" t="s">
        <v>58</v>
      </c>
      <c r="B81" s="116" t="s">
        <v>95</v>
      </c>
      <c r="C81" s="34" t="s">
        <v>96</v>
      </c>
      <c r="D81" s="176" t="s">
        <v>5</v>
      </c>
      <c r="E81" s="119"/>
      <c r="F81" s="169" t="str">
        <f t="shared" ref="F81" si="12">IFERROR(ROUND(AVERAGE(K81:K85),2),"0")</f>
        <v>0</v>
      </c>
      <c r="G81" s="169">
        <f>ROUND(E81*F81,2)</f>
        <v>0</v>
      </c>
      <c r="H81" s="169">
        <f>ROUND(G81*$D$7,2)</f>
        <v>0</v>
      </c>
      <c r="I81" s="110"/>
      <c r="J81" s="43"/>
      <c r="K81" s="40"/>
    </row>
    <row r="82" spans="1:11" x14ac:dyDescent="0.2">
      <c r="A82" s="114"/>
      <c r="B82" s="117"/>
      <c r="C82" s="34" t="s">
        <v>96</v>
      </c>
      <c r="D82" s="177"/>
      <c r="E82" s="120"/>
      <c r="F82" s="170"/>
      <c r="G82" s="170"/>
      <c r="H82" s="170"/>
      <c r="I82" s="111"/>
      <c r="J82" s="43"/>
      <c r="K82" s="40"/>
    </row>
    <row r="83" spans="1:11" x14ac:dyDescent="0.2">
      <c r="A83" s="114"/>
      <c r="B83" s="117"/>
      <c r="C83" s="34" t="s">
        <v>96</v>
      </c>
      <c r="D83" s="177"/>
      <c r="E83" s="120"/>
      <c r="F83" s="170"/>
      <c r="G83" s="170"/>
      <c r="H83" s="170"/>
      <c r="I83" s="111"/>
      <c r="J83" s="43"/>
      <c r="K83" s="40"/>
    </row>
    <row r="84" spans="1:11" x14ac:dyDescent="0.2">
      <c r="A84" s="114"/>
      <c r="B84" s="117"/>
      <c r="C84" s="34" t="s">
        <v>96</v>
      </c>
      <c r="D84" s="177"/>
      <c r="E84" s="120"/>
      <c r="F84" s="170"/>
      <c r="G84" s="170"/>
      <c r="H84" s="170"/>
      <c r="I84" s="111"/>
      <c r="J84" s="43"/>
      <c r="K84" s="40"/>
    </row>
    <row r="85" spans="1:11" x14ac:dyDescent="0.2">
      <c r="A85" s="115"/>
      <c r="B85" s="118"/>
      <c r="C85" s="34" t="s">
        <v>96</v>
      </c>
      <c r="D85" s="178"/>
      <c r="E85" s="121"/>
      <c r="F85" s="171"/>
      <c r="G85" s="171"/>
      <c r="H85" s="171"/>
      <c r="I85" s="112"/>
      <c r="J85" s="43"/>
      <c r="K85" s="40"/>
    </row>
    <row r="86" spans="1:11" x14ac:dyDescent="0.2">
      <c r="A86" s="113" t="s">
        <v>59</v>
      </c>
      <c r="B86" s="116" t="s">
        <v>95</v>
      </c>
      <c r="C86" s="34" t="s">
        <v>96</v>
      </c>
      <c r="D86" s="176" t="s">
        <v>5</v>
      </c>
      <c r="E86" s="119"/>
      <c r="F86" s="169" t="str">
        <f t="shared" ref="F86" si="13">IFERROR(ROUND(AVERAGE(K86:K90),2),"0")</f>
        <v>0</v>
      </c>
      <c r="G86" s="169">
        <f>ROUND(E86*F86,2)</f>
        <v>0</v>
      </c>
      <c r="H86" s="169">
        <f>ROUND(G86*$D$7,2)</f>
        <v>0</v>
      </c>
      <c r="I86" s="110"/>
      <c r="J86" s="43"/>
      <c r="K86" s="40"/>
    </row>
    <row r="87" spans="1:11" x14ac:dyDescent="0.2">
      <c r="A87" s="114"/>
      <c r="B87" s="117"/>
      <c r="C87" s="34" t="s">
        <v>96</v>
      </c>
      <c r="D87" s="177"/>
      <c r="E87" s="120"/>
      <c r="F87" s="170"/>
      <c r="G87" s="170"/>
      <c r="H87" s="170"/>
      <c r="I87" s="111"/>
      <c r="J87" s="43"/>
      <c r="K87" s="40"/>
    </row>
    <row r="88" spans="1:11" x14ac:dyDescent="0.2">
      <c r="A88" s="114"/>
      <c r="B88" s="117"/>
      <c r="C88" s="34" t="s">
        <v>96</v>
      </c>
      <c r="D88" s="177"/>
      <c r="E88" s="120"/>
      <c r="F88" s="170"/>
      <c r="G88" s="170"/>
      <c r="H88" s="170"/>
      <c r="I88" s="111"/>
      <c r="J88" s="43"/>
      <c r="K88" s="40"/>
    </row>
    <row r="89" spans="1:11" x14ac:dyDescent="0.2">
      <c r="A89" s="114"/>
      <c r="B89" s="117"/>
      <c r="C89" s="34" t="s">
        <v>96</v>
      </c>
      <c r="D89" s="177"/>
      <c r="E89" s="120"/>
      <c r="F89" s="170"/>
      <c r="G89" s="170"/>
      <c r="H89" s="170"/>
      <c r="I89" s="111"/>
      <c r="J89" s="43"/>
      <c r="K89" s="40"/>
    </row>
    <row r="90" spans="1:11" x14ac:dyDescent="0.2">
      <c r="A90" s="115"/>
      <c r="B90" s="118"/>
      <c r="C90" s="34" t="s">
        <v>96</v>
      </c>
      <c r="D90" s="178"/>
      <c r="E90" s="121"/>
      <c r="F90" s="171"/>
      <c r="G90" s="171"/>
      <c r="H90" s="171"/>
      <c r="I90" s="112"/>
      <c r="J90" s="43"/>
      <c r="K90" s="40"/>
    </row>
    <row r="91" spans="1:11" x14ac:dyDescent="0.2">
      <c r="A91" s="113" t="s">
        <v>60</v>
      </c>
      <c r="B91" s="116" t="s">
        <v>95</v>
      </c>
      <c r="C91" s="34" t="s">
        <v>96</v>
      </c>
      <c r="D91" s="176" t="s">
        <v>5</v>
      </c>
      <c r="E91" s="119"/>
      <c r="F91" s="169" t="str">
        <f t="shared" ref="F91" si="14">IFERROR(ROUND(AVERAGE(K91:K95),2),"0")</f>
        <v>0</v>
      </c>
      <c r="G91" s="169">
        <f>ROUND(E91*F91,2)</f>
        <v>0</v>
      </c>
      <c r="H91" s="169">
        <f>ROUND(G91*$D$7,2)</f>
        <v>0</v>
      </c>
      <c r="I91" s="110"/>
      <c r="J91" s="43"/>
      <c r="K91" s="40"/>
    </row>
    <row r="92" spans="1:11" x14ac:dyDescent="0.2">
      <c r="A92" s="114"/>
      <c r="B92" s="117"/>
      <c r="C92" s="34" t="s">
        <v>96</v>
      </c>
      <c r="D92" s="177"/>
      <c r="E92" s="120"/>
      <c r="F92" s="170"/>
      <c r="G92" s="170"/>
      <c r="H92" s="170"/>
      <c r="I92" s="111"/>
      <c r="J92" s="43"/>
      <c r="K92" s="40"/>
    </row>
    <row r="93" spans="1:11" x14ac:dyDescent="0.2">
      <c r="A93" s="114"/>
      <c r="B93" s="117"/>
      <c r="C93" s="34" t="s">
        <v>96</v>
      </c>
      <c r="D93" s="177"/>
      <c r="E93" s="120"/>
      <c r="F93" s="170"/>
      <c r="G93" s="170"/>
      <c r="H93" s="170"/>
      <c r="I93" s="111"/>
      <c r="J93" s="43"/>
      <c r="K93" s="40"/>
    </row>
    <row r="94" spans="1:11" x14ac:dyDescent="0.2">
      <c r="A94" s="114"/>
      <c r="B94" s="117"/>
      <c r="C94" s="34" t="s">
        <v>96</v>
      </c>
      <c r="D94" s="177"/>
      <c r="E94" s="120"/>
      <c r="F94" s="170"/>
      <c r="G94" s="170"/>
      <c r="H94" s="170"/>
      <c r="I94" s="111"/>
      <c r="J94" s="43"/>
      <c r="K94" s="40"/>
    </row>
    <row r="95" spans="1:11" x14ac:dyDescent="0.2">
      <c r="A95" s="115"/>
      <c r="B95" s="118"/>
      <c r="C95" s="34" t="s">
        <v>96</v>
      </c>
      <c r="D95" s="178"/>
      <c r="E95" s="121"/>
      <c r="F95" s="171"/>
      <c r="G95" s="171"/>
      <c r="H95" s="171"/>
      <c r="I95" s="112"/>
      <c r="J95" s="43"/>
      <c r="K95" s="40"/>
    </row>
    <row r="96" spans="1:11" x14ac:dyDescent="0.2">
      <c r="A96" s="113" t="s">
        <v>61</v>
      </c>
      <c r="B96" s="116" t="s">
        <v>95</v>
      </c>
      <c r="C96" s="34" t="s">
        <v>96</v>
      </c>
      <c r="D96" s="176" t="s">
        <v>5</v>
      </c>
      <c r="E96" s="119"/>
      <c r="F96" s="169" t="str">
        <f t="shared" ref="F96" si="15">IFERROR(ROUND(AVERAGE(K96:K100),2),"0")</f>
        <v>0</v>
      </c>
      <c r="G96" s="169">
        <f>ROUND(E96*F96,2)</f>
        <v>0</v>
      </c>
      <c r="H96" s="169">
        <f>ROUND(G96*$D$7,2)</f>
        <v>0</v>
      </c>
      <c r="I96" s="110"/>
      <c r="J96" s="43"/>
      <c r="K96" s="40"/>
    </row>
    <row r="97" spans="1:11" x14ac:dyDescent="0.2">
      <c r="A97" s="114"/>
      <c r="B97" s="117"/>
      <c r="C97" s="34" t="s">
        <v>96</v>
      </c>
      <c r="D97" s="177"/>
      <c r="E97" s="120"/>
      <c r="F97" s="170"/>
      <c r="G97" s="170"/>
      <c r="H97" s="170"/>
      <c r="I97" s="111"/>
      <c r="J97" s="43"/>
      <c r="K97" s="40"/>
    </row>
    <row r="98" spans="1:11" x14ac:dyDescent="0.2">
      <c r="A98" s="114"/>
      <c r="B98" s="117"/>
      <c r="C98" s="34" t="s">
        <v>96</v>
      </c>
      <c r="D98" s="177"/>
      <c r="E98" s="120"/>
      <c r="F98" s="170"/>
      <c r="G98" s="170"/>
      <c r="H98" s="170"/>
      <c r="I98" s="111"/>
      <c r="J98" s="43"/>
      <c r="K98" s="40"/>
    </row>
    <row r="99" spans="1:11" x14ac:dyDescent="0.2">
      <c r="A99" s="114"/>
      <c r="B99" s="117"/>
      <c r="C99" s="34" t="s">
        <v>96</v>
      </c>
      <c r="D99" s="177"/>
      <c r="E99" s="120"/>
      <c r="F99" s="170"/>
      <c r="G99" s="170"/>
      <c r="H99" s="170"/>
      <c r="I99" s="111"/>
      <c r="J99" s="43"/>
      <c r="K99" s="40"/>
    </row>
    <row r="100" spans="1:11" x14ac:dyDescent="0.2">
      <c r="A100" s="115"/>
      <c r="B100" s="118"/>
      <c r="C100" s="34" t="s">
        <v>96</v>
      </c>
      <c r="D100" s="178"/>
      <c r="E100" s="121"/>
      <c r="F100" s="171"/>
      <c r="G100" s="171"/>
      <c r="H100" s="171"/>
      <c r="I100" s="112"/>
      <c r="J100" s="43"/>
      <c r="K100" s="40"/>
    </row>
    <row r="101" spans="1:11" x14ac:dyDescent="0.2">
      <c r="A101" s="113" t="s">
        <v>62</v>
      </c>
      <c r="B101" s="116" t="s">
        <v>95</v>
      </c>
      <c r="C101" s="34" t="s">
        <v>96</v>
      </c>
      <c r="D101" s="176" t="s">
        <v>5</v>
      </c>
      <c r="E101" s="119"/>
      <c r="F101" s="169" t="str">
        <f t="shared" ref="F101" si="16">IFERROR(ROUND(AVERAGE(K101:K105),2),"0")</f>
        <v>0</v>
      </c>
      <c r="G101" s="169">
        <f>ROUND(E101*F101,2)</f>
        <v>0</v>
      </c>
      <c r="H101" s="169">
        <f>ROUND(G101*$D$7,2)</f>
        <v>0</v>
      </c>
      <c r="I101" s="110"/>
      <c r="J101" s="43"/>
      <c r="K101" s="40"/>
    </row>
    <row r="102" spans="1:11" x14ac:dyDescent="0.2">
      <c r="A102" s="114"/>
      <c r="B102" s="117"/>
      <c r="C102" s="34" t="s">
        <v>96</v>
      </c>
      <c r="D102" s="177"/>
      <c r="E102" s="120"/>
      <c r="F102" s="170"/>
      <c r="G102" s="170"/>
      <c r="H102" s="170"/>
      <c r="I102" s="111"/>
      <c r="J102" s="43"/>
      <c r="K102" s="40"/>
    </row>
    <row r="103" spans="1:11" x14ac:dyDescent="0.2">
      <c r="A103" s="114"/>
      <c r="B103" s="117"/>
      <c r="C103" s="34" t="s">
        <v>96</v>
      </c>
      <c r="D103" s="177"/>
      <c r="E103" s="120"/>
      <c r="F103" s="170"/>
      <c r="G103" s="170"/>
      <c r="H103" s="170"/>
      <c r="I103" s="111"/>
      <c r="J103" s="43"/>
      <c r="K103" s="40"/>
    </row>
    <row r="104" spans="1:11" x14ac:dyDescent="0.2">
      <c r="A104" s="114"/>
      <c r="B104" s="117"/>
      <c r="C104" s="34" t="s">
        <v>96</v>
      </c>
      <c r="D104" s="177"/>
      <c r="E104" s="120"/>
      <c r="F104" s="170"/>
      <c r="G104" s="170"/>
      <c r="H104" s="170"/>
      <c r="I104" s="111"/>
      <c r="J104" s="43"/>
      <c r="K104" s="40"/>
    </row>
    <row r="105" spans="1:11" x14ac:dyDescent="0.2">
      <c r="A105" s="115"/>
      <c r="B105" s="118"/>
      <c r="C105" s="34" t="s">
        <v>96</v>
      </c>
      <c r="D105" s="178"/>
      <c r="E105" s="121"/>
      <c r="F105" s="171"/>
      <c r="G105" s="171"/>
      <c r="H105" s="171"/>
      <c r="I105" s="112"/>
      <c r="J105" s="43"/>
      <c r="K105" s="40"/>
    </row>
    <row r="106" spans="1:11" x14ac:dyDescent="0.2">
      <c r="A106" s="113" t="s">
        <v>63</v>
      </c>
      <c r="B106" s="116" t="s">
        <v>95</v>
      </c>
      <c r="C106" s="34" t="s">
        <v>96</v>
      </c>
      <c r="D106" s="176" t="s">
        <v>5</v>
      </c>
      <c r="E106" s="119"/>
      <c r="F106" s="169" t="str">
        <f t="shared" ref="F106" si="17">IFERROR(ROUND(AVERAGE(K106:K110),2),"0")</f>
        <v>0</v>
      </c>
      <c r="G106" s="169">
        <f>ROUND(E106*F106,2)</f>
        <v>0</v>
      </c>
      <c r="H106" s="169">
        <f>ROUND(G106*$D$7,2)</f>
        <v>0</v>
      </c>
      <c r="I106" s="110"/>
      <c r="J106" s="43"/>
      <c r="K106" s="40"/>
    </row>
    <row r="107" spans="1:11" x14ac:dyDescent="0.2">
      <c r="A107" s="114"/>
      <c r="B107" s="117"/>
      <c r="C107" s="34" t="s">
        <v>96</v>
      </c>
      <c r="D107" s="177"/>
      <c r="E107" s="120"/>
      <c r="F107" s="170"/>
      <c r="G107" s="170"/>
      <c r="H107" s="170"/>
      <c r="I107" s="111"/>
      <c r="J107" s="43"/>
      <c r="K107" s="40"/>
    </row>
    <row r="108" spans="1:11" x14ac:dyDescent="0.2">
      <c r="A108" s="114"/>
      <c r="B108" s="117"/>
      <c r="C108" s="34" t="s">
        <v>96</v>
      </c>
      <c r="D108" s="177"/>
      <c r="E108" s="120"/>
      <c r="F108" s="170"/>
      <c r="G108" s="170"/>
      <c r="H108" s="170"/>
      <c r="I108" s="111"/>
      <c r="J108" s="43"/>
      <c r="K108" s="40"/>
    </row>
    <row r="109" spans="1:11" x14ac:dyDescent="0.2">
      <c r="A109" s="114"/>
      <c r="B109" s="117"/>
      <c r="C109" s="34" t="s">
        <v>96</v>
      </c>
      <c r="D109" s="177"/>
      <c r="E109" s="120"/>
      <c r="F109" s="170"/>
      <c r="G109" s="170"/>
      <c r="H109" s="170"/>
      <c r="I109" s="111"/>
      <c r="J109" s="43"/>
      <c r="K109" s="40"/>
    </row>
    <row r="110" spans="1:11" x14ac:dyDescent="0.2">
      <c r="A110" s="115"/>
      <c r="B110" s="118"/>
      <c r="C110" s="34" t="s">
        <v>96</v>
      </c>
      <c r="D110" s="178"/>
      <c r="E110" s="121"/>
      <c r="F110" s="171"/>
      <c r="G110" s="171"/>
      <c r="H110" s="171"/>
      <c r="I110" s="112"/>
      <c r="J110" s="43"/>
      <c r="K110" s="40"/>
    </row>
    <row r="111" spans="1:11" x14ac:dyDescent="0.2">
      <c r="A111" s="113" t="s">
        <v>64</v>
      </c>
      <c r="B111" s="116" t="s">
        <v>95</v>
      </c>
      <c r="C111" s="34" t="s">
        <v>96</v>
      </c>
      <c r="D111" s="176" t="s">
        <v>5</v>
      </c>
      <c r="E111" s="119"/>
      <c r="F111" s="169" t="str">
        <f t="shared" ref="F111" si="18">IFERROR(ROUND(AVERAGE(K111:K115),2),"0")</f>
        <v>0</v>
      </c>
      <c r="G111" s="169">
        <f>ROUND(E111*F111,2)</f>
        <v>0</v>
      </c>
      <c r="H111" s="169">
        <f>ROUND(G111*$D$7,2)</f>
        <v>0</v>
      </c>
      <c r="I111" s="110"/>
      <c r="J111" s="43"/>
      <c r="K111" s="40"/>
    </row>
    <row r="112" spans="1:11" x14ac:dyDescent="0.2">
      <c r="A112" s="114"/>
      <c r="B112" s="117"/>
      <c r="C112" s="34" t="s">
        <v>96</v>
      </c>
      <c r="D112" s="177"/>
      <c r="E112" s="120"/>
      <c r="F112" s="170"/>
      <c r="G112" s="170"/>
      <c r="H112" s="170"/>
      <c r="I112" s="111"/>
      <c r="J112" s="43"/>
      <c r="K112" s="40"/>
    </row>
    <row r="113" spans="1:11" x14ac:dyDescent="0.2">
      <c r="A113" s="114"/>
      <c r="B113" s="117"/>
      <c r="C113" s="34" t="s">
        <v>96</v>
      </c>
      <c r="D113" s="177"/>
      <c r="E113" s="120"/>
      <c r="F113" s="170"/>
      <c r="G113" s="170"/>
      <c r="H113" s="170"/>
      <c r="I113" s="111"/>
      <c r="J113" s="43"/>
      <c r="K113" s="40"/>
    </row>
    <row r="114" spans="1:11" x14ac:dyDescent="0.2">
      <c r="A114" s="114"/>
      <c r="B114" s="117"/>
      <c r="C114" s="34" t="s">
        <v>96</v>
      </c>
      <c r="D114" s="177"/>
      <c r="E114" s="120"/>
      <c r="F114" s="170"/>
      <c r="G114" s="170"/>
      <c r="H114" s="170"/>
      <c r="I114" s="111"/>
      <c r="J114" s="43"/>
      <c r="K114" s="40"/>
    </row>
    <row r="115" spans="1:11" x14ac:dyDescent="0.2">
      <c r="A115" s="115"/>
      <c r="B115" s="118"/>
      <c r="C115" s="34" t="s">
        <v>96</v>
      </c>
      <c r="D115" s="178"/>
      <c r="E115" s="121"/>
      <c r="F115" s="171"/>
      <c r="G115" s="171"/>
      <c r="H115" s="171"/>
      <c r="I115" s="112"/>
      <c r="J115" s="43"/>
      <c r="K115" s="40"/>
    </row>
    <row r="116" spans="1:11" ht="12.75" customHeight="1" x14ac:dyDescent="0.2">
      <c r="A116" s="35" t="s">
        <v>65</v>
      </c>
      <c r="B116" s="123" t="s">
        <v>78</v>
      </c>
      <c r="C116" s="124"/>
      <c r="D116" s="124"/>
      <c r="E116" s="124"/>
      <c r="F116" s="125"/>
      <c r="G116" s="161">
        <f>SUM(G117,G124,G131,G138,G145,G152,G159,G166,G173,G180)</f>
        <v>0</v>
      </c>
      <c r="H116" s="161">
        <f>SUM(H117,H124,H131,H138,H145,H152,H159,H166,H173,H180)</f>
        <v>0</v>
      </c>
      <c r="I116" s="42"/>
      <c r="J116" s="29"/>
    </row>
    <row r="117" spans="1:11" ht="12.75" customHeight="1" x14ac:dyDescent="0.2">
      <c r="A117" s="107" t="s">
        <v>66</v>
      </c>
      <c r="B117" s="104" t="s">
        <v>119</v>
      </c>
      <c r="C117" s="179" t="s">
        <v>120</v>
      </c>
      <c r="D117" s="181"/>
      <c r="E117" s="182"/>
      <c r="F117" s="174"/>
      <c r="G117" s="172">
        <f>SUM(G118:G123)</f>
        <v>0</v>
      </c>
      <c r="H117" s="172">
        <f>ROUND(G117*$D$7,2)</f>
        <v>0</v>
      </c>
      <c r="I117" s="104"/>
    </row>
    <row r="118" spans="1:11" x14ac:dyDescent="0.2">
      <c r="A118" s="108"/>
      <c r="B118" s="105"/>
      <c r="C118" s="180" t="s">
        <v>121</v>
      </c>
      <c r="D118" s="44"/>
      <c r="E118" s="45"/>
      <c r="F118" s="40"/>
      <c r="G118" s="174">
        <f t="shared" ref="G118:G123" si="19">ROUND(E118*F118,2)</f>
        <v>0</v>
      </c>
      <c r="H118" s="46"/>
      <c r="I118" s="105"/>
    </row>
    <row r="119" spans="1:11" ht="13.5" customHeight="1" x14ac:dyDescent="0.2">
      <c r="A119" s="108"/>
      <c r="B119" s="105"/>
      <c r="C119" s="180" t="s">
        <v>122</v>
      </c>
      <c r="D119" s="44"/>
      <c r="E119" s="45"/>
      <c r="F119" s="40"/>
      <c r="G119" s="174">
        <f t="shared" si="19"/>
        <v>0</v>
      </c>
      <c r="H119" s="46"/>
      <c r="I119" s="105"/>
    </row>
    <row r="120" spans="1:11" x14ac:dyDescent="0.2">
      <c r="A120" s="108"/>
      <c r="B120" s="105"/>
      <c r="C120" s="180" t="s">
        <v>123</v>
      </c>
      <c r="D120" s="44"/>
      <c r="E120" s="45"/>
      <c r="F120" s="40"/>
      <c r="G120" s="174">
        <f t="shared" si="19"/>
        <v>0</v>
      </c>
      <c r="H120" s="46"/>
      <c r="I120" s="105"/>
    </row>
    <row r="121" spans="1:11" x14ac:dyDescent="0.2">
      <c r="A121" s="108"/>
      <c r="B121" s="105"/>
      <c r="C121" s="180" t="s">
        <v>124</v>
      </c>
      <c r="D121" s="44"/>
      <c r="E121" s="45"/>
      <c r="F121" s="40"/>
      <c r="G121" s="174">
        <f t="shared" si="19"/>
        <v>0</v>
      </c>
      <c r="H121" s="46"/>
      <c r="I121" s="105"/>
    </row>
    <row r="122" spans="1:11" x14ac:dyDescent="0.2">
      <c r="A122" s="108"/>
      <c r="B122" s="105"/>
      <c r="C122" s="46" t="s">
        <v>125</v>
      </c>
      <c r="D122" s="44"/>
      <c r="E122" s="45"/>
      <c r="F122" s="40"/>
      <c r="G122" s="174">
        <f t="shared" si="19"/>
        <v>0</v>
      </c>
      <c r="H122" s="46"/>
      <c r="I122" s="105"/>
    </row>
    <row r="123" spans="1:11" x14ac:dyDescent="0.2">
      <c r="A123" s="109"/>
      <c r="B123" s="106"/>
      <c r="C123" s="46" t="s">
        <v>125</v>
      </c>
      <c r="D123" s="44"/>
      <c r="E123" s="45"/>
      <c r="F123" s="40"/>
      <c r="G123" s="174">
        <f t="shared" si="19"/>
        <v>0</v>
      </c>
      <c r="H123" s="46"/>
      <c r="I123" s="106"/>
    </row>
    <row r="124" spans="1:11" ht="12.75" customHeight="1" x14ac:dyDescent="0.2">
      <c r="A124" s="107" t="s">
        <v>67</v>
      </c>
      <c r="B124" s="104" t="s">
        <v>119</v>
      </c>
      <c r="C124" s="179" t="s">
        <v>120</v>
      </c>
      <c r="D124" s="181"/>
      <c r="E124" s="182"/>
      <c r="F124" s="174"/>
      <c r="G124" s="172">
        <f>SUM(G125:G130)</f>
        <v>0</v>
      </c>
      <c r="H124" s="172">
        <f>ROUND(G124*$D$7,2)</f>
        <v>0</v>
      </c>
      <c r="I124" s="104"/>
    </row>
    <row r="125" spans="1:11" x14ac:dyDescent="0.2">
      <c r="A125" s="108"/>
      <c r="B125" s="105"/>
      <c r="C125" s="180" t="s">
        <v>121</v>
      </c>
      <c r="D125" s="44"/>
      <c r="E125" s="45"/>
      <c r="F125" s="40"/>
      <c r="G125" s="174">
        <f t="shared" ref="G125:G130" si="20">ROUND(E125*F125,2)</f>
        <v>0</v>
      </c>
      <c r="H125" s="46"/>
      <c r="I125" s="105"/>
    </row>
    <row r="126" spans="1:11" x14ac:dyDescent="0.2">
      <c r="A126" s="108"/>
      <c r="B126" s="105"/>
      <c r="C126" s="180" t="s">
        <v>122</v>
      </c>
      <c r="D126" s="44"/>
      <c r="E126" s="45"/>
      <c r="F126" s="40"/>
      <c r="G126" s="174">
        <f t="shared" si="20"/>
        <v>0</v>
      </c>
      <c r="H126" s="46"/>
      <c r="I126" s="105"/>
    </row>
    <row r="127" spans="1:11" x14ac:dyDescent="0.2">
      <c r="A127" s="108"/>
      <c r="B127" s="105"/>
      <c r="C127" s="180" t="s">
        <v>123</v>
      </c>
      <c r="D127" s="44"/>
      <c r="E127" s="45"/>
      <c r="F127" s="40"/>
      <c r="G127" s="174">
        <f t="shared" si="20"/>
        <v>0</v>
      </c>
      <c r="H127" s="46"/>
      <c r="I127" s="105"/>
    </row>
    <row r="128" spans="1:11" x14ac:dyDescent="0.2">
      <c r="A128" s="108"/>
      <c r="B128" s="105"/>
      <c r="C128" s="180" t="s">
        <v>124</v>
      </c>
      <c r="D128" s="44"/>
      <c r="E128" s="45"/>
      <c r="F128" s="40"/>
      <c r="G128" s="174">
        <f t="shared" si="20"/>
        <v>0</v>
      </c>
      <c r="H128" s="46"/>
      <c r="I128" s="105"/>
    </row>
    <row r="129" spans="1:9" x14ac:dyDescent="0.2">
      <c r="A129" s="108"/>
      <c r="B129" s="105"/>
      <c r="C129" s="46" t="s">
        <v>125</v>
      </c>
      <c r="D129" s="44"/>
      <c r="E129" s="45"/>
      <c r="F129" s="40"/>
      <c r="G129" s="174">
        <f t="shared" si="20"/>
        <v>0</v>
      </c>
      <c r="H129" s="46"/>
      <c r="I129" s="105"/>
    </row>
    <row r="130" spans="1:9" x14ac:dyDescent="0.2">
      <c r="A130" s="109"/>
      <c r="B130" s="106"/>
      <c r="C130" s="46" t="s">
        <v>125</v>
      </c>
      <c r="D130" s="44"/>
      <c r="E130" s="45"/>
      <c r="F130" s="40"/>
      <c r="G130" s="174">
        <f t="shared" si="20"/>
        <v>0</v>
      </c>
      <c r="H130" s="46"/>
      <c r="I130" s="106"/>
    </row>
    <row r="131" spans="1:9" ht="12.75" customHeight="1" x14ac:dyDescent="0.2">
      <c r="A131" s="107" t="s">
        <v>68</v>
      </c>
      <c r="B131" s="104" t="s">
        <v>119</v>
      </c>
      <c r="C131" s="179" t="s">
        <v>120</v>
      </c>
      <c r="D131" s="181"/>
      <c r="E131" s="182"/>
      <c r="F131" s="174"/>
      <c r="G131" s="172">
        <f>SUM(G132:G137)</f>
        <v>0</v>
      </c>
      <c r="H131" s="172">
        <f>ROUND(G131*$D$7,2)</f>
        <v>0</v>
      </c>
      <c r="I131" s="104"/>
    </row>
    <row r="132" spans="1:9" x14ac:dyDescent="0.2">
      <c r="A132" s="108"/>
      <c r="B132" s="105"/>
      <c r="C132" s="180" t="s">
        <v>121</v>
      </c>
      <c r="D132" s="44"/>
      <c r="E132" s="45"/>
      <c r="F132" s="40"/>
      <c r="G132" s="174">
        <f t="shared" ref="G132:G137" si="21">ROUND(E132*F132,2)</f>
        <v>0</v>
      </c>
      <c r="H132" s="46"/>
      <c r="I132" s="105"/>
    </row>
    <row r="133" spans="1:9" x14ac:dyDescent="0.2">
      <c r="A133" s="108"/>
      <c r="B133" s="105"/>
      <c r="C133" s="180" t="s">
        <v>122</v>
      </c>
      <c r="D133" s="44"/>
      <c r="E133" s="45"/>
      <c r="F133" s="40"/>
      <c r="G133" s="174">
        <f t="shared" si="21"/>
        <v>0</v>
      </c>
      <c r="H133" s="46"/>
      <c r="I133" s="105"/>
    </row>
    <row r="134" spans="1:9" x14ac:dyDescent="0.2">
      <c r="A134" s="108"/>
      <c r="B134" s="105"/>
      <c r="C134" s="180" t="s">
        <v>123</v>
      </c>
      <c r="D134" s="44"/>
      <c r="E134" s="45"/>
      <c r="F134" s="40"/>
      <c r="G134" s="174">
        <f t="shared" si="21"/>
        <v>0</v>
      </c>
      <c r="H134" s="46"/>
      <c r="I134" s="105"/>
    </row>
    <row r="135" spans="1:9" x14ac:dyDescent="0.2">
      <c r="A135" s="108"/>
      <c r="B135" s="105"/>
      <c r="C135" s="180" t="s">
        <v>124</v>
      </c>
      <c r="D135" s="44"/>
      <c r="E135" s="45"/>
      <c r="F135" s="40"/>
      <c r="G135" s="174">
        <f t="shared" si="21"/>
        <v>0</v>
      </c>
      <c r="H135" s="46"/>
      <c r="I135" s="105"/>
    </row>
    <row r="136" spans="1:9" x14ac:dyDescent="0.2">
      <c r="A136" s="108"/>
      <c r="B136" s="105"/>
      <c r="C136" s="46" t="s">
        <v>125</v>
      </c>
      <c r="D136" s="44"/>
      <c r="E136" s="45"/>
      <c r="F136" s="40"/>
      <c r="G136" s="174">
        <f t="shared" si="21"/>
        <v>0</v>
      </c>
      <c r="H136" s="46"/>
      <c r="I136" s="105"/>
    </row>
    <row r="137" spans="1:9" x14ac:dyDescent="0.2">
      <c r="A137" s="109"/>
      <c r="B137" s="106"/>
      <c r="C137" s="46" t="s">
        <v>125</v>
      </c>
      <c r="D137" s="44"/>
      <c r="E137" s="45"/>
      <c r="F137" s="40"/>
      <c r="G137" s="174">
        <f t="shared" si="21"/>
        <v>0</v>
      </c>
      <c r="H137" s="46"/>
      <c r="I137" s="106"/>
    </row>
    <row r="138" spans="1:9" ht="12.75" customHeight="1" x14ac:dyDescent="0.2">
      <c r="A138" s="107" t="s">
        <v>69</v>
      </c>
      <c r="B138" s="104" t="s">
        <v>119</v>
      </c>
      <c r="C138" s="179" t="s">
        <v>120</v>
      </c>
      <c r="D138" s="181"/>
      <c r="E138" s="182"/>
      <c r="F138" s="174"/>
      <c r="G138" s="172">
        <f>SUM(G139:G144)</f>
        <v>0</v>
      </c>
      <c r="H138" s="172">
        <f>ROUND(G138*$D$7,2)</f>
        <v>0</v>
      </c>
      <c r="I138" s="104"/>
    </row>
    <row r="139" spans="1:9" ht="12.75" customHeight="1" x14ac:dyDescent="0.2">
      <c r="A139" s="108"/>
      <c r="B139" s="105"/>
      <c r="C139" s="180" t="s">
        <v>121</v>
      </c>
      <c r="D139" s="44"/>
      <c r="E139" s="45"/>
      <c r="F139" s="40"/>
      <c r="G139" s="174">
        <f t="shared" ref="G139:G144" si="22">ROUND(E139*F139,2)</f>
        <v>0</v>
      </c>
      <c r="H139" s="46"/>
      <c r="I139" s="105"/>
    </row>
    <row r="140" spans="1:9" ht="12.75" customHeight="1" x14ac:dyDescent="0.2">
      <c r="A140" s="108"/>
      <c r="B140" s="105"/>
      <c r="C140" s="180" t="s">
        <v>122</v>
      </c>
      <c r="D140" s="44"/>
      <c r="E140" s="45"/>
      <c r="F140" s="40"/>
      <c r="G140" s="174">
        <f t="shared" si="22"/>
        <v>0</v>
      </c>
      <c r="H140" s="46"/>
      <c r="I140" s="105"/>
    </row>
    <row r="141" spans="1:9" ht="12.75" customHeight="1" x14ac:dyDescent="0.2">
      <c r="A141" s="108"/>
      <c r="B141" s="105"/>
      <c r="C141" s="180" t="s">
        <v>123</v>
      </c>
      <c r="D141" s="44"/>
      <c r="E141" s="45"/>
      <c r="F141" s="40"/>
      <c r="G141" s="174">
        <f t="shared" si="22"/>
        <v>0</v>
      </c>
      <c r="H141" s="46"/>
      <c r="I141" s="105"/>
    </row>
    <row r="142" spans="1:9" ht="12.75" customHeight="1" x14ac:dyDescent="0.2">
      <c r="A142" s="108"/>
      <c r="B142" s="105"/>
      <c r="C142" s="180" t="s">
        <v>124</v>
      </c>
      <c r="D142" s="44"/>
      <c r="E142" s="45"/>
      <c r="F142" s="40"/>
      <c r="G142" s="174">
        <f t="shared" si="22"/>
        <v>0</v>
      </c>
      <c r="H142" s="46"/>
      <c r="I142" s="105"/>
    </row>
    <row r="143" spans="1:9" ht="12.75" customHeight="1" x14ac:dyDescent="0.2">
      <c r="A143" s="108"/>
      <c r="B143" s="105"/>
      <c r="C143" s="46" t="s">
        <v>125</v>
      </c>
      <c r="D143" s="44"/>
      <c r="E143" s="45"/>
      <c r="F143" s="40"/>
      <c r="G143" s="174">
        <f t="shared" si="22"/>
        <v>0</v>
      </c>
      <c r="H143" s="46"/>
      <c r="I143" s="105"/>
    </row>
    <row r="144" spans="1:9" ht="12.75" customHeight="1" x14ac:dyDescent="0.2">
      <c r="A144" s="109"/>
      <c r="B144" s="106"/>
      <c r="C144" s="46" t="s">
        <v>125</v>
      </c>
      <c r="D144" s="44"/>
      <c r="E144" s="45"/>
      <c r="F144" s="40"/>
      <c r="G144" s="174">
        <f t="shared" si="22"/>
        <v>0</v>
      </c>
      <c r="H144" s="46"/>
      <c r="I144" s="106"/>
    </row>
    <row r="145" spans="1:19" ht="12.75" customHeight="1" x14ac:dyDescent="0.2">
      <c r="A145" s="107" t="s">
        <v>70</v>
      </c>
      <c r="B145" s="104" t="s">
        <v>119</v>
      </c>
      <c r="C145" s="179" t="s">
        <v>120</v>
      </c>
      <c r="D145" s="181"/>
      <c r="E145" s="182"/>
      <c r="F145" s="174"/>
      <c r="G145" s="172">
        <f>SUM(G146:G151)</f>
        <v>0</v>
      </c>
      <c r="H145" s="172">
        <f>ROUND(G145*$D$7,2)</f>
        <v>0</v>
      </c>
      <c r="I145" s="104"/>
    </row>
    <row r="146" spans="1:19" ht="12.75" customHeight="1" x14ac:dyDescent="0.2">
      <c r="A146" s="108"/>
      <c r="B146" s="105"/>
      <c r="C146" s="180" t="s">
        <v>121</v>
      </c>
      <c r="D146" s="44"/>
      <c r="E146" s="45"/>
      <c r="F146" s="40"/>
      <c r="G146" s="174">
        <f t="shared" ref="G146:G151" si="23">ROUND(E146*F146,2)</f>
        <v>0</v>
      </c>
      <c r="H146" s="46"/>
      <c r="I146" s="105"/>
    </row>
    <row r="147" spans="1:19" ht="12.75" customHeight="1" x14ac:dyDescent="0.2">
      <c r="A147" s="108"/>
      <c r="B147" s="105"/>
      <c r="C147" s="180" t="s">
        <v>122</v>
      </c>
      <c r="D147" s="44"/>
      <c r="E147" s="45"/>
      <c r="F147" s="40"/>
      <c r="G147" s="174">
        <f t="shared" si="23"/>
        <v>0</v>
      </c>
      <c r="H147" s="46"/>
      <c r="I147" s="105"/>
    </row>
    <row r="148" spans="1:19" ht="12.75" customHeight="1" x14ac:dyDescent="0.2">
      <c r="A148" s="108"/>
      <c r="B148" s="105"/>
      <c r="C148" s="180" t="s">
        <v>123</v>
      </c>
      <c r="D148" s="44"/>
      <c r="E148" s="45"/>
      <c r="F148" s="40"/>
      <c r="G148" s="174">
        <f t="shared" si="23"/>
        <v>0</v>
      </c>
      <c r="H148" s="46"/>
      <c r="I148" s="105"/>
    </row>
    <row r="149" spans="1:19" ht="12.75" customHeight="1" x14ac:dyDescent="0.2">
      <c r="A149" s="108"/>
      <c r="B149" s="105"/>
      <c r="C149" s="180" t="s">
        <v>124</v>
      </c>
      <c r="D149" s="44"/>
      <c r="E149" s="45"/>
      <c r="F149" s="40"/>
      <c r="G149" s="174">
        <f t="shared" si="23"/>
        <v>0</v>
      </c>
      <c r="H149" s="46"/>
      <c r="I149" s="105"/>
    </row>
    <row r="150" spans="1:19" ht="12.75" customHeight="1" x14ac:dyDescent="0.2">
      <c r="A150" s="108"/>
      <c r="B150" s="105"/>
      <c r="C150" s="46" t="s">
        <v>125</v>
      </c>
      <c r="D150" s="44"/>
      <c r="E150" s="45"/>
      <c r="F150" s="40"/>
      <c r="G150" s="174">
        <f t="shared" si="23"/>
        <v>0</v>
      </c>
      <c r="H150" s="46"/>
      <c r="I150" s="105"/>
    </row>
    <row r="151" spans="1:19" ht="12.75" customHeight="1" x14ac:dyDescent="0.2">
      <c r="A151" s="109"/>
      <c r="B151" s="106"/>
      <c r="C151" s="46" t="s">
        <v>125</v>
      </c>
      <c r="D151" s="44"/>
      <c r="E151" s="45"/>
      <c r="F151" s="40"/>
      <c r="G151" s="174">
        <f t="shared" si="23"/>
        <v>0</v>
      </c>
      <c r="H151" s="46"/>
      <c r="I151" s="106"/>
    </row>
    <row r="152" spans="1:19" ht="12.75" customHeight="1" x14ac:dyDescent="0.25">
      <c r="A152" s="107" t="s">
        <v>72</v>
      </c>
      <c r="B152" s="104" t="s">
        <v>119</v>
      </c>
      <c r="C152" s="179" t="s">
        <v>120</v>
      </c>
      <c r="D152" s="181"/>
      <c r="E152" s="182"/>
      <c r="F152" s="174"/>
      <c r="G152" s="172">
        <f>SUM(G153:G158)</f>
        <v>0</v>
      </c>
      <c r="H152" s="172">
        <f>ROUND(G152*$D$7,2)</f>
        <v>0</v>
      </c>
      <c r="I152" s="104"/>
      <c r="K152"/>
      <c r="L152"/>
      <c r="M152"/>
      <c r="N152"/>
      <c r="O152"/>
      <c r="P152"/>
      <c r="Q152"/>
      <c r="R152"/>
      <c r="S152"/>
    </row>
    <row r="153" spans="1:19" ht="12.75" customHeight="1" x14ac:dyDescent="0.25">
      <c r="A153" s="108"/>
      <c r="B153" s="105"/>
      <c r="C153" s="180" t="s">
        <v>121</v>
      </c>
      <c r="D153" s="44"/>
      <c r="E153" s="45"/>
      <c r="F153" s="40"/>
      <c r="G153" s="174">
        <f t="shared" ref="G153:G158" si="24">ROUND(E153*F153,2)</f>
        <v>0</v>
      </c>
      <c r="H153" s="46"/>
      <c r="I153" s="105"/>
      <c r="K153"/>
      <c r="L153"/>
      <c r="M153"/>
      <c r="N153"/>
      <c r="O153"/>
      <c r="P153"/>
      <c r="Q153"/>
      <c r="R153"/>
      <c r="S153"/>
    </row>
    <row r="154" spans="1:19" ht="12.75" customHeight="1" x14ac:dyDescent="0.25">
      <c r="A154" s="108"/>
      <c r="B154" s="105"/>
      <c r="C154" s="180" t="s">
        <v>122</v>
      </c>
      <c r="D154" s="44"/>
      <c r="E154" s="45"/>
      <c r="F154" s="40"/>
      <c r="G154" s="174">
        <f t="shared" si="24"/>
        <v>0</v>
      </c>
      <c r="H154" s="46"/>
      <c r="I154" s="105"/>
      <c r="K154"/>
      <c r="L154"/>
      <c r="M154"/>
      <c r="N154"/>
      <c r="O154"/>
      <c r="P154"/>
      <c r="Q154"/>
      <c r="R154"/>
      <c r="S154"/>
    </row>
    <row r="155" spans="1:19" ht="12.75" customHeight="1" x14ac:dyDescent="0.25">
      <c r="A155" s="108"/>
      <c r="B155" s="105"/>
      <c r="C155" s="180" t="s">
        <v>123</v>
      </c>
      <c r="D155" s="44"/>
      <c r="E155" s="45"/>
      <c r="F155" s="40"/>
      <c r="G155" s="174">
        <f t="shared" si="24"/>
        <v>0</v>
      </c>
      <c r="H155" s="46"/>
      <c r="I155" s="105"/>
      <c r="K155"/>
      <c r="L155"/>
      <c r="M155"/>
      <c r="N155"/>
      <c r="O155"/>
      <c r="P155"/>
      <c r="Q155"/>
      <c r="R155"/>
      <c r="S155"/>
    </row>
    <row r="156" spans="1:19" ht="12.75" customHeight="1" x14ac:dyDescent="0.25">
      <c r="A156" s="108"/>
      <c r="B156" s="105"/>
      <c r="C156" s="180" t="s">
        <v>124</v>
      </c>
      <c r="D156" s="44"/>
      <c r="E156" s="45"/>
      <c r="F156" s="40"/>
      <c r="G156" s="174">
        <f t="shared" si="24"/>
        <v>0</v>
      </c>
      <c r="H156" s="46"/>
      <c r="I156" s="105"/>
      <c r="K156"/>
      <c r="L156"/>
      <c r="M156"/>
      <c r="N156"/>
      <c r="O156"/>
      <c r="P156"/>
      <c r="Q156"/>
      <c r="R156"/>
      <c r="S156"/>
    </row>
    <row r="157" spans="1:19" ht="12.75" customHeight="1" x14ac:dyDescent="0.25">
      <c r="A157" s="108"/>
      <c r="B157" s="105"/>
      <c r="C157" s="46" t="s">
        <v>125</v>
      </c>
      <c r="D157" s="44"/>
      <c r="E157" s="45"/>
      <c r="F157" s="40"/>
      <c r="G157" s="174">
        <f t="shared" si="24"/>
        <v>0</v>
      </c>
      <c r="H157" s="46"/>
      <c r="I157" s="105"/>
      <c r="K157"/>
      <c r="L157"/>
      <c r="M157"/>
      <c r="N157"/>
      <c r="O157"/>
      <c r="P157"/>
      <c r="Q157"/>
      <c r="R157"/>
      <c r="S157"/>
    </row>
    <row r="158" spans="1:19" ht="12.75" customHeight="1" x14ac:dyDescent="0.25">
      <c r="A158" s="109"/>
      <c r="B158" s="106"/>
      <c r="C158" s="46" t="s">
        <v>125</v>
      </c>
      <c r="D158" s="44"/>
      <c r="E158" s="45"/>
      <c r="F158" s="40"/>
      <c r="G158" s="174">
        <f t="shared" si="24"/>
        <v>0</v>
      </c>
      <c r="H158" s="46"/>
      <c r="I158" s="106"/>
      <c r="K158"/>
      <c r="L158"/>
      <c r="M158"/>
      <c r="N158"/>
      <c r="O158"/>
      <c r="P158"/>
      <c r="Q158"/>
      <c r="R158"/>
      <c r="S158"/>
    </row>
    <row r="159" spans="1:19" ht="12.75" customHeight="1" x14ac:dyDescent="0.25">
      <c r="A159" s="107" t="s">
        <v>73</v>
      </c>
      <c r="B159" s="104" t="s">
        <v>119</v>
      </c>
      <c r="C159" s="179" t="s">
        <v>120</v>
      </c>
      <c r="D159" s="181"/>
      <c r="E159" s="182"/>
      <c r="F159" s="174"/>
      <c r="G159" s="172">
        <f>SUM(G160:G165)</f>
        <v>0</v>
      </c>
      <c r="H159" s="172">
        <f>ROUND(G159*$D$7,2)</f>
        <v>0</v>
      </c>
      <c r="I159" s="104"/>
      <c r="K159"/>
      <c r="L159"/>
      <c r="M159"/>
      <c r="N159"/>
      <c r="O159"/>
      <c r="P159"/>
      <c r="Q159"/>
      <c r="R159"/>
      <c r="S159"/>
    </row>
    <row r="160" spans="1:19" ht="12.75" customHeight="1" x14ac:dyDescent="0.25">
      <c r="A160" s="108"/>
      <c r="B160" s="105"/>
      <c r="C160" s="180" t="s">
        <v>121</v>
      </c>
      <c r="D160" s="44"/>
      <c r="E160" s="45"/>
      <c r="F160" s="40"/>
      <c r="G160" s="174">
        <f t="shared" ref="G160:G165" si="25">ROUND(E160*F160,2)</f>
        <v>0</v>
      </c>
      <c r="H160" s="46"/>
      <c r="I160" s="105"/>
      <c r="K160"/>
      <c r="L160"/>
      <c r="M160"/>
      <c r="N160"/>
      <c r="O160"/>
      <c r="P160"/>
      <c r="Q160"/>
      <c r="R160"/>
      <c r="S160"/>
    </row>
    <row r="161" spans="1:19" ht="12.75" customHeight="1" x14ac:dyDescent="0.25">
      <c r="A161" s="108"/>
      <c r="B161" s="105"/>
      <c r="C161" s="180" t="s">
        <v>122</v>
      </c>
      <c r="D161" s="44"/>
      <c r="E161" s="45"/>
      <c r="F161" s="40"/>
      <c r="G161" s="174">
        <f t="shared" si="25"/>
        <v>0</v>
      </c>
      <c r="H161" s="46"/>
      <c r="I161" s="105"/>
      <c r="K161"/>
      <c r="L161"/>
      <c r="M161"/>
      <c r="N161"/>
      <c r="O161"/>
      <c r="P161"/>
      <c r="Q161"/>
      <c r="R161"/>
      <c r="S161"/>
    </row>
    <row r="162" spans="1:19" ht="12.75" customHeight="1" x14ac:dyDescent="0.25">
      <c r="A162" s="108"/>
      <c r="B162" s="105"/>
      <c r="C162" s="180" t="s">
        <v>123</v>
      </c>
      <c r="D162" s="44"/>
      <c r="E162" s="45"/>
      <c r="F162" s="40"/>
      <c r="G162" s="174">
        <f t="shared" si="25"/>
        <v>0</v>
      </c>
      <c r="H162" s="46"/>
      <c r="I162" s="105"/>
      <c r="K162"/>
      <c r="L162"/>
      <c r="M162"/>
      <c r="N162"/>
      <c r="O162"/>
      <c r="P162"/>
      <c r="Q162"/>
      <c r="R162"/>
      <c r="S162"/>
    </row>
    <row r="163" spans="1:19" ht="12.75" customHeight="1" x14ac:dyDescent="0.25">
      <c r="A163" s="108"/>
      <c r="B163" s="105"/>
      <c r="C163" s="180" t="s">
        <v>124</v>
      </c>
      <c r="D163" s="44"/>
      <c r="E163" s="45"/>
      <c r="F163" s="40"/>
      <c r="G163" s="174">
        <f t="shared" si="25"/>
        <v>0</v>
      </c>
      <c r="H163" s="46"/>
      <c r="I163" s="105"/>
      <c r="K163"/>
      <c r="L163"/>
      <c r="M163"/>
      <c r="N163"/>
      <c r="O163"/>
      <c r="P163"/>
      <c r="Q163"/>
      <c r="R163"/>
      <c r="S163"/>
    </row>
    <row r="164" spans="1:19" ht="12.75" customHeight="1" x14ac:dyDescent="0.25">
      <c r="A164" s="108"/>
      <c r="B164" s="105"/>
      <c r="C164" s="46" t="s">
        <v>125</v>
      </c>
      <c r="D164" s="44"/>
      <c r="E164" s="45"/>
      <c r="F164" s="40"/>
      <c r="G164" s="174">
        <f t="shared" si="25"/>
        <v>0</v>
      </c>
      <c r="H164" s="46"/>
      <c r="I164" s="105"/>
      <c r="K164"/>
      <c r="L164"/>
      <c r="M164"/>
      <c r="N164"/>
      <c r="O164"/>
      <c r="P164"/>
      <c r="Q164"/>
      <c r="R164"/>
      <c r="S164"/>
    </row>
    <row r="165" spans="1:19" ht="12.75" customHeight="1" x14ac:dyDescent="0.25">
      <c r="A165" s="109"/>
      <c r="B165" s="106"/>
      <c r="C165" s="46" t="s">
        <v>125</v>
      </c>
      <c r="D165" s="44"/>
      <c r="E165" s="45"/>
      <c r="F165" s="40"/>
      <c r="G165" s="174">
        <f t="shared" si="25"/>
        <v>0</v>
      </c>
      <c r="H165" s="46"/>
      <c r="I165" s="106"/>
      <c r="K165"/>
      <c r="L165"/>
      <c r="M165"/>
      <c r="N165"/>
      <c r="O165"/>
      <c r="P165"/>
      <c r="Q165"/>
      <c r="R165"/>
      <c r="S165"/>
    </row>
    <row r="166" spans="1:19" ht="12.75" customHeight="1" x14ac:dyDescent="0.25">
      <c r="A166" s="107" t="s">
        <v>74</v>
      </c>
      <c r="B166" s="104" t="s">
        <v>119</v>
      </c>
      <c r="C166" s="179" t="s">
        <v>120</v>
      </c>
      <c r="D166" s="181"/>
      <c r="E166" s="182"/>
      <c r="F166" s="174"/>
      <c r="G166" s="172">
        <f>SUM(G167:G172)</f>
        <v>0</v>
      </c>
      <c r="H166" s="172">
        <f>ROUND(G166*$D$7,2)</f>
        <v>0</v>
      </c>
      <c r="I166" s="104"/>
      <c r="K166"/>
      <c r="L166"/>
      <c r="M166"/>
      <c r="N166"/>
      <c r="O166"/>
      <c r="P166"/>
      <c r="Q166"/>
      <c r="R166"/>
      <c r="S166"/>
    </row>
    <row r="167" spans="1:19" ht="12.75" customHeight="1" x14ac:dyDescent="0.25">
      <c r="A167" s="108"/>
      <c r="B167" s="105"/>
      <c r="C167" s="180" t="s">
        <v>121</v>
      </c>
      <c r="D167" s="44"/>
      <c r="E167" s="45"/>
      <c r="F167" s="40"/>
      <c r="G167" s="174">
        <f t="shared" ref="G167:G172" si="26">ROUND(E167*F167,2)</f>
        <v>0</v>
      </c>
      <c r="H167" s="46"/>
      <c r="I167" s="105"/>
      <c r="K167"/>
      <c r="L167"/>
      <c r="M167"/>
      <c r="N167"/>
      <c r="O167"/>
      <c r="P167"/>
      <c r="Q167"/>
      <c r="R167"/>
      <c r="S167"/>
    </row>
    <row r="168" spans="1:19" ht="12.75" customHeight="1" x14ac:dyDescent="0.25">
      <c r="A168" s="108"/>
      <c r="B168" s="105"/>
      <c r="C168" s="180" t="s">
        <v>122</v>
      </c>
      <c r="D168" s="44"/>
      <c r="E168" s="45"/>
      <c r="F168" s="40"/>
      <c r="G168" s="174">
        <f t="shared" si="26"/>
        <v>0</v>
      </c>
      <c r="H168" s="46"/>
      <c r="I168" s="105"/>
      <c r="K168"/>
      <c r="L168"/>
      <c r="M168"/>
      <c r="N168"/>
      <c r="O168"/>
      <c r="P168"/>
      <c r="Q168"/>
      <c r="R168"/>
      <c r="S168"/>
    </row>
    <row r="169" spans="1:19" ht="12.75" customHeight="1" x14ac:dyDescent="0.25">
      <c r="A169" s="108"/>
      <c r="B169" s="105"/>
      <c r="C169" s="180" t="s">
        <v>123</v>
      </c>
      <c r="D169" s="44"/>
      <c r="E169" s="45"/>
      <c r="F169" s="40"/>
      <c r="G169" s="174">
        <f t="shared" si="26"/>
        <v>0</v>
      </c>
      <c r="H169" s="46"/>
      <c r="I169" s="105"/>
      <c r="K169"/>
      <c r="L169"/>
      <c r="M169"/>
      <c r="N169"/>
      <c r="O169"/>
      <c r="P169"/>
      <c r="Q169"/>
      <c r="R169"/>
      <c r="S169"/>
    </row>
    <row r="170" spans="1:19" ht="12.75" customHeight="1" x14ac:dyDescent="0.25">
      <c r="A170" s="108"/>
      <c r="B170" s="105"/>
      <c r="C170" s="180" t="s">
        <v>124</v>
      </c>
      <c r="D170" s="44"/>
      <c r="E170" s="45"/>
      <c r="F170" s="40"/>
      <c r="G170" s="174">
        <f t="shared" si="26"/>
        <v>0</v>
      </c>
      <c r="H170" s="46"/>
      <c r="I170" s="105"/>
      <c r="K170"/>
      <c r="L170"/>
      <c r="M170"/>
      <c r="N170"/>
      <c r="O170"/>
      <c r="P170"/>
      <c r="Q170"/>
      <c r="R170"/>
      <c r="S170"/>
    </row>
    <row r="171" spans="1:19" ht="12.75" customHeight="1" x14ac:dyDescent="0.25">
      <c r="A171" s="108"/>
      <c r="B171" s="105"/>
      <c r="C171" s="46" t="s">
        <v>125</v>
      </c>
      <c r="D171" s="44"/>
      <c r="E171" s="45"/>
      <c r="F171" s="40"/>
      <c r="G171" s="174">
        <f t="shared" si="26"/>
        <v>0</v>
      </c>
      <c r="H171" s="46"/>
      <c r="I171" s="105"/>
      <c r="K171"/>
      <c r="L171"/>
      <c r="M171"/>
      <c r="N171"/>
      <c r="O171"/>
      <c r="P171"/>
      <c r="Q171"/>
      <c r="R171"/>
      <c r="S171"/>
    </row>
    <row r="172" spans="1:19" ht="12.75" customHeight="1" x14ac:dyDescent="0.25">
      <c r="A172" s="109"/>
      <c r="B172" s="106"/>
      <c r="C172" s="46" t="s">
        <v>125</v>
      </c>
      <c r="D172" s="44"/>
      <c r="E172" s="45"/>
      <c r="F172" s="40"/>
      <c r="G172" s="174">
        <f t="shared" si="26"/>
        <v>0</v>
      </c>
      <c r="H172" s="46"/>
      <c r="I172" s="106"/>
      <c r="K172"/>
      <c r="L172"/>
      <c r="M172"/>
      <c r="N172"/>
      <c r="O172"/>
      <c r="P172"/>
      <c r="Q172"/>
      <c r="R172"/>
      <c r="S172"/>
    </row>
    <row r="173" spans="1:19" ht="12.75" customHeight="1" x14ac:dyDescent="0.25">
      <c r="A173" s="107" t="s">
        <v>75</v>
      </c>
      <c r="B173" s="104" t="s">
        <v>119</v>
      </c>
      <c r="C173" s="179" t="s">
        <v>120</v>
      </c>
      <c r="D173" s="181"/>
      <c r="E173" s="182"/>
      <c r="F173" s="174"/>
      <c r="G173" s="172">
        <f>SUM(G174:G179)</f>
        <v>0</v>
      </c>
      <c r="H173" s="172">
        <f>ROUND(G173*$D$7,2)</f>
        <v>0</v>
      </c>
      <c r="I173" s="104"/>
      <c r="K173"/>
      <c r="L173"/>
      <c r="M173"/>
      <c r="N173"/>
      <c r="O173"/>
      <c r="P173"/>
      <c r="Q173"/>
      <c r="R173"/>
      <c r="S173"/>
    </row>
    <row r="174" spans="1:19" ht="12.75" customHeight="1" x14ac:dyDescent="0.25">
      <c r="A174" s="108"/>
      <c r="B174" s="105"/>
      <c r="C174" s="180" t="s">
        <v>121</v>
      </c>
      <c r="D174" s="44"/>
      <c r="E174" s="45"/>
      <c r="F174" s="40"/>
      <c r="G174" s="174">
        <f t="shared" ref="G174:G179" si="27">ROUND(E174*F174,2)</f>
        <v>0</v>
      </c>
      <c r="H174" s="46"/>
      <c r="I174" s="105"/>
      <c r="K174"/>
      <c r="L174"/>
      <c r="M174"/>
      <c r="N174"/>
      <c r="O174"/>
      <c r="P174"/>
      <c r="Q174"/>
      <c r="R174"/>
      <c r="S174"/>
    </row>
    <row r="175" spans="1:19" ht="12.75" customHeight="1" x14ac:dyDescent="0.25">
      <c r="A175" s="108"/>
      <c r="B175" s="105"/>
      <c r="C175" s="180" t="s">
        <v>122</v>
      </c>
      <c r="D175" s="44"/>
      <c r="E175" s="45"/>
      <c r="F175" s="40"/>
      <c r="G175" s="174">
        <f t="shared" si="27"/>
        <v>0</v>
      </c>
      <c r="H175" s="46"/>
      <c r="I175" s="105"/>
      <c r="K175"/>
      <c r="L175"/>
      <c r="M175"/>
      <c r="N175"/>
      <c r="O175"/>
      <c r="P175"/>
      <c r="Q175"/>
      <c r="R175"/>
      <c r="S175"/>
    </row>
    <row r="176" spans="1:19" ht="12.75" customHeight="1" x14ac:dyDescent="0.25">
      <c r="A176" s="108"/>
      <c r="B176" s="105"/>
      <c r="C176" s="180" t="s">
        <v>123</v>
      </c>
      <c r="D176" s="44"/>
      <c r="E176" s="45"/>
      <c r="F176" s="40"/>
      <c r="G176" s="174">
        <f t="shared" si="27"/>
        <v>0</v>
      </c>
      <c r="H176" s="46"/>
      <c r="I176" s="105"/>
      <c r="K176"/>
      <c r="L176"/>
      <c r="M176"/>
      <c r="N176"/>
      <c r="O176"/>
      <c r="P176"/>
      <c r="Q176"/>
      <c r="R176"/>
      <c r="S176"/>
    </row>
    <row r="177" spans="1:19" ht="12.75" customHeight="1" x14ac:dyDescent="0.25">
      <c r="A177" s="108"/>
      <c r="B177" s="105"/>
      <c r="C177" s="180" t="s">
        <v>124</v>
      </c>
      <c r="D177" s="44"/>
      <c r="E177" s="45"/>
      <c r="F177" s="40"/>
      <c r="G177" s="174">
        <f t="shared" si="27"/>
        <v>0</v>
      </c>
      <c r="H177" s="46"/>
      <c r="I177" s="105"/>
      <c r="K177"/>
      <c r="L177"/>
      <c r="M177"/>
      <c r="N177"/>
      <c r="O177"/>
      <c r="P177"/>
      <c r="Q177"/>
      <c r="R177"/>
      <c r="S177"/>
    </row>
    <row r="178" spans="1:19" ht="12.75" customHeight="1" x14ac:dyDescent="0.25">
      <c r="A178" s="108"/>
      <c r="B178" s="105"/>
      <c r="C178" s="46" t="s">
        <v>125</v>
      </c>
      <c r="D178" s="44"/>
      <c r="E178" s="45"/>
      <c r="F178" s="40"/>
      <c r="G178" s="174">
        <f t="shared" si="27"/>
        <v>0</v>
      </c>
      <c r="H178" s="46"/>
      <c r="I178" s="105"/>
      <c r="K178"/>
      <c r="L178"/>
      <c r="M178"/>
      <c r="N178"/>
      <c r="O178"/>
      <c r="P178"/>
      <c r="Q178"/>
      <c r="R178"/>
      <c r="S178"/>
    </row>
    <row r="179" spans="1:19" ht="12.75" customHeight="1" x14ac:dyDescent="0.25">
      <c r="A179" s="109"/>
      <c r="B179" s="106"/>
      <c r="C179" s="46" t="s">
        <v>125</v>
      </c>
      <c r="D179" s="44"/>
      <c r="E179" s="45"/>
      <c r="F179" s="40"/>
      <c r="G179" s="174">
        <f t="shared" si="27"/>
        <v>0</v>
      </c>
      <c r="H179" s="46"/>
      <c r="I179" s="106"/>
      <c r="K179"/>
      <c r="L179"/>
      <c r="M179"/>
      <c r="N179"/>
      <c r="O179"/>
      <c r="P179"/>
      <c r="Q179"/>
      <c r="R179"/>
      <c r="S179"/>
    </row>
    <row r="180" spans="1:19" ht="12.75" customHeight="1" x14ac:dyDescent="0.25">
      <c r="A180" s="107" t="s">
        <v>76</v>
      </c>
      <c r="B180" s="104" t="s">
        <v>119</v>
      </c>
      <c r="C180" s="179" t="s">
        <v>120</v>
      </c>
      <c r="D180" s="181"/>
      <c r="E180" s="182"/>
      <c r="F180" s="174"/>
      <c r="G180" s="172">
        <f>SUM(G181:G186)</f>
        <v>0</v>
      </c>
      <c r="H180" s="172">
        <f>ROUND(G180*$D$7,2)</f>
        <v>0</v>
      </c>
      <c r="I180" s="104"/>
      <c r="K180"/>
      <c r="L180"/>
      <c r="M180"/>
      <c r="N180"/>
      <c r="O180"/>
      <c r="P180"/>
      <c r="Q180"/>
      <c r="R180"/>
      <c r="S180"/>
    </row>
    <row r="181" spans="1:19" ht="12.75" customHeight="1" x14ac:dyDescent="0.25">
      <c r="A181" s="108"/>
      <c r="B181" s="105"/>
      <c r="C181" s="180" t="s">
        <v>121</v>
      </c>
      <c r="D181" s="44"/>
      <c r="E181" s="45"/>
      <c r="F181" s="40"/>
      <c r="G181" s="174">
        <f t="shared" ref="G181:G186" si="28">ROUND(E181*F181,2)</f>
        <v>0</v>
      </c>
      <c r="H181" s="46"/>
      <c r="I181" s="105"/>
      <c r="K181"/>
      <c r="L181"/>
      <c r="M181"/>
      <c r="N181"/>
      <c r="O181"/>
      <c r="P181"/>
      <c r="Q181"/>
      <c r="R181"/>
      <c r="S181"/>
    </row>
    <row r="182" spans="1:19" ht="12.75" customHeight="1" x14ac:dyDescent="0.25">
      <c r="A182" s="108"/>
      <c r="B182" s="105"/>
      <c r="C182" s="180" t="s">
        <v>122</v>
      </c>
      <c r="D182" s="44"/>
      <c r="E182" s="45"/>
      <c r="F182" s="40"/>
      <c r="G182" s="174">
        <f t="shared" si="28"/>
        <v>0</v>
      </c>
      <c r="H182" s="46"/>
      <c r="I182" s="105"/>
      <c r="K182"/>
      <c r="L182"/>
      <c r="M182"/>
      <c r="N182"/>
      <c r="O182"/>
      <c r="P182"/>
      <c r="Q182"/>
      <c r="R182"/>
      <c r="S182"/>
    </row>
    <row r="183" spans="1:19" ht="12.75" customHeight="1" x14ac:dyDescent="0.25">
      <c r="A183" s="108"/>
      <c r="B183" s="105"/>
      <c r="C183" s="180" t="s">
        <v>123</v>
      </c>
      <c r="D183" s="44"/>
      <c r="E183" s="45"/>
      <c r="F183" s="40"/>
      <c r="G183" s="174">
        <f t="shared" si="28"/>
        <v>0</v>
      </c>
      <c r="H183" s="46"/>
      <c r="I183" s="105"/>
      <c r="K183"/>
      <c r="L183"/>
      <c r="M183"/>
      <c r="N183"/>
      <c r="O183"/>
      <c r="P183"/>
      <c r="Q183"/>
      <c r="R183"/>
      <c r="S183"/>
    </row>
    <row r="184" spans="1:19" ht="15" x14ac:dyDescent="0.25">
      <c r="A184" s="108"/>
      <c r="B184" s="105"/>
      <c r="C184" s="180" t="s">
        <v>124</v>
      </c>
      <c r="D184" s="44"/>
      <c r="E184" s="45"/>
      <c r="F184" s="40"/>
      <c r="G184" s="174">
        <f t="shared" si="28"/>
        <v>0</v>
      </c>
      <c r="H184" s="46"/>
      <c r="I184" s="105"/>
      <c r="K184"/>
      <c r="L184"/>
      <c r="M184"/>
      <c r="N184"/>
      <c r="O184"/>
      <c r="P184"/>
      <c r="Q184"/>
      <c r="R184"/>
      <c r="S184"/>
    </row>
    <row r="185" spans="1:19" ht="15" x14ac:dyDescent="0.25">
      <c r="A185" s="108"/>
      <c r="B185" s="105"/>
      <c r="C185" s="46" t="s">
        <v>125</v>
      </c>
      <c r="D185" s="44"/>
      <c r="E185" s="45"/>
      <c r="F185" s="40"/>
      <c r="G185" s="174">
        <f t="shared" si="28"/>
        <v>0</v>
      </c>
      <c r="H185" s="46"/>
      <c r="I185" s="105"/>
      <c r="K185"/>
      <c r="L185"/>
      <c r="M185"/>
      <c r="N185"/>
      <c r="O185"/>
      <c r="P185"/>
      <c r="Q185"/>
      <c r="R185"/>
      <c r="S185"/>
    </row>
    <row r="186" spans="1:19" ht="15" x14ac:dyDescent="0.25">
      <c r="A186" s="109"/>
      <c r="B186" s="106"/>
      <c r="C186" s="46" t="s">
        <v>125</v>
      </c>
      <c r="D186" s="44"/>
      <c r="E186" s="45"/>
      <c r="F186" s="40"/>
      <c r="G186" s="174">
        <f t="shared" si="28"/>
        <v>0</v>
      </c>
      <c r="H186" s="46"/>
      <c r="I186" s="106"/>
      <c r="K186"/>
      <c r="L186"/>
      <c r="M186"/>
      <c r="N186"/>
      <c r="O186"/>
      <c r="P186"/>
      <c r="Q186"/>
      <c r="R186"/>
      <c r="S186"/>
    </row>
    <row r="187" spans="1:19" s="59" customFormat="1" ht="15" x14ac:dyDescent="0.25">
      <c r="A187" s="136" t="s">
        <v>43</v>
      </c>
      <c r="B187" s="137"/>
      <c r="C187" s="137"/>
      <c r="D187" s="137"/>
      <c r="E187" s="137"/>
      <c r="F187" s="138"/>
      <c r="G187" s="163">
        <f>G10+G21</f>
        <v>0</v>
      </c>
      <c r="H187" s="163">
        <f>H10+H21</f>
        <v>0</v>
      </c>
      <c r="I187" s="68"/>
      <c r="J187" s="58"/>
      <c r="K187"/>
      <c r="L187"/>
      <c r="M187"/>
      <c r="N187"/>
      <c r="O187"/>
      <c r="P187"/>
      <c r="Q187"/>
      <c r="R187"/>
      <c r="S187"/>
    </row>
    <row r="188" spans="1:19" x14ac:dyDescent="0.2">
      <c r="G188" s="47"/>
      <c r="H188" s="47"/>
    </row>
  </sheetData>
  <sheetProtection algorithmName="SHA-512" hashValue="a+30X1r3GGSrP4Z9kLKTaG3nNcKNQDl0y8OQ1ojKQKLGiBed72KlyEk/aQ0l7V1t0ILU4OB9AMicCQuCfuCtlg==" saltValue="+596iFKC5c8J6X4K8Fkg4Q==" spinCount="100000" sheet="1" formatRows="0"/>
  <mergeCells count="177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D6:I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C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F49"/>
    <mergeCell ref="B50:C50"/>
    <mergeCell ref="B63:C63"/>
    <mergeCell ref="B64:C64"/>
    <mergeCell ref="B65:F65"/>
    <mergeCell ref="A66:A70"/>
    <mergeCell ref="B66:B70"/>
    <mergeCell ref="D66:D70"/>
    <mergeCell ref="E66:E70"/>
    <mergeCell ref="F66:F70"/>
    <mergeCell ref="B57:C57"/>
    <mergeCell ref="B58:C58"/>
    <mergeCell ref="B59:C59"/>
    <mergeCell ref="B60:C60"/>
    <mergeCell ref="B61:C61"/>
    <mergeCell ref="B62:C62"/>
    <mergeCell ref="G66:G70"/>
    <mergeCell ref="H66:H70"/>
    <mergeCell ref="I66:I70"/>
    <mergeCell ref="A71:A75"/>
    <mergeCell ref="B71:B75"/>
    <mergeCell ref="D71:D75"/>
    <mergeCell ref="E71:E75"/>
    <mergeCell ref="F71:F75"/>
    <mergeCell ref="G71:G75"/>
    <mergeCell ref="H71:H75"/>
    <mergeCell ref="I71:I75"/>
    <mergeCell ref="A76:A80"/>
    <mergeCell ref="B76:B80"/>
    <mergeCell ref="D76:D80"/>
    <mergeCell ref="E76:E80"/>
    <mergeCell ref="F76:F80"/>
    <mergeCell ref="G76:G80"/>
    <mergeCell ref="H76:H80"/>
    <mergeCell ref="I76:I80"/>
    <mergeCell ref="H81:H85"/>
    <mergeCell ref="I81:I85"/>
    <mergeCell ref="A86:A90"/>
    <mergeCell ref="B86:B90"/>
    <mergeCell ref="D86:D90"/>
    <mergeCell ref="E86:E90"/>
    <mergeCell ref="F86:F90"/>
    <mergeCell ref="G86:G90"/>
    <mergeCell ref="H86:H90"/>
    <mergeCell ref="I86:I90"/>
    <mergeCell ref="A81:A85"/>
    <mergeCell ref="B81:B85"/>
    <mergeCell ref="D81:D85"/>
    <mergeCell ref="E81:E85"/>
    <mergeCell ref="F81:F85"/>
    <mergeCell ref="G81:G85"/>
    <mergeCell ref="H91:H95"/>
    <mergeCell ref="I91:I95"/>
    <mergeCell ref="A96:A100"/>
    <mergeCell ref="B96:B100"/>
    <mergeCell ref="D96:D100"/>
    <mergeCell ref="E96:E100"/>
    <mergeCell ref="F96:F100"/>
    <mergeCell ref="G96:G100"/>
    <mergeCell ref="H96:H100"/>
    <mergeCell ref="I96:I100"/>
    <mergeCell ref="A91:A95"/>
    <mergeCell ref="B91:B95"/>
    <mergeCell ref="D91:D95"/>
    <mergeCell ref="E91:E95"/>
    <mergeCell ref="F91:F95"/>
    <mergeCell ref="G91:G95"/>
    <mergeCell ref="H101:H105"/>
    <mergeCell ref="I101:I105"/>
    <mergeCell ref="A106:A110"/>
    <mergeCell ref="B106:B110"/>
    <mergeCell ref="D106:D110"/>
    <mergeCell ref="E106:E110"/>
    <mergeCell ref="F106:F110"/>
    <mergeCell ref="G106:G110"/>
    <mergeCell ref="H106:H110"/>
    <mergeCell ref="I106:I110"/>
    <mergeCell ref="A101:A105"/>
    <mergeCell ref="B101:B105"/>
    <mergeCell ref="D101:D105"/>
    <mergeCell ref="E101:E105"/>
    <mergeCell ref="F101:F105"/>
    <mergeCell ref="G101:G105"/>
    <mergeCell ref="A124:A130"/>
    <mergeCell ref="B124:B130"/>
    <mergeCell ref="I124:I130"/>
    <mergeCell ref="A131:A137"/>
    <mergeCell ref="B131:B137"/>
    <mergeCell ref="I131:I137"/>
    <mergeCell ref="H111:H115"/>
    <mergeCell ref="I111:I115"/>
    <mergeCell ref="B116:F116"/>
    <mergeCell ref="A117:A123"/>
    <mergeCell ref="B117:B123"/>
    <mergeCell ref="I117:I123"/>
    <mergeCell ref="A111:A115"/>
    <mergeCell ref="B111:B115"/>
    <mergeCell ref="D111:D115"/>
    <mergeCell ref="E111:E115"/>
    <mergeCell ref="F111:F115"/>
    <mergeCell ref="G111:G115"/>
    <mergeCell ref="A152:A158"/>
    <mergeCell ref="B152:B158"/>
    <mergeCell ref="I152:I158"/>
    <mergeCell ref="A159:A165"/>
    <mergeCell ref="B159:B165"/>
    <mergeCell ref="I159:I165"/>
    <mergeCell ref="A138:A144"/>
    <mergeCell ref="B138:B144"/>
    <mergeCell ref="I138:I144"/>
    <mergeCell ref="A145:A151"/>
    <mergeCell ref="B145:B151"/>
    <mergeCell ref="I145:I151"/>
    <mergeCell ref="A180:A186"/>
    <mergeCell ref="B180:B186"/>
    <mergeCell ref="I180:I186"/>
    <mergeCell ref="A187:F187"/>
    <mergeCell ref="A166:A172"/>
    <mergeCell ref="B166:B172"/>
    <mergeCell ref="I166:I172"/>
    <mergeCell ref="A173:A179"/>
    <mergeCell ref="B173:B179"/>
    <mergeCell ref="I173:I179"/>
  </mergeCells>
  <conditionalFormatting sqref="L10:L20">
    <cfRule type="duplicateValues" dxfId="23" priority="1"/>
  </conditionalFormatting>
  <dataValidations count="9"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66:I115"/>
    <dataValidation type="list" allowBlank="1" showInputMessage="1" showErrorMessage="1" sqref="D1:I1">
      <formula1>"Moksliniai tyrimai, Eksperimentinė plėtra"</formula1>
    </dataValidation>
    <dataValidation allowBlank="1" showErrorMessage="1" sqref="F66:F115"/>
    <dataValidation allowBlank="1" showInputMessage="1" showErrorMessage="1" prompt="Įveskite vienos pareigybės darbuotojų fizinio rodiklio pasiekimui skiriamą darbo laiką valandomis." sqref="E66:E115"/>
    <dataValidation type="list" allowBlank="1" showInputMessage="1" showErrorMessage="1" prompt="Pasirinkite finansavimo intensyvumą, vadovaudamiesi Aprašo 73 punktu" sqref="D7">
      <formula1>"15%,50%"</formula1>
    </dataValidation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70" max="17" man="1"/>
    <brk id="115" max="17" man="1"/>
    <brk id="158" max="17" man="1"/>
  </rowBreaks>
  <colBreaks count="1" manualBreakCount="1">
    <brk id="9" max="20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1">
    <tabColor rgb="FF92D050"/>
    <pageSetUpPr fitToPage="1"/>
  </sheetPr>
  <dimension ref="A1:S188"/>
  <sheetViews>
    <sheetView zoomScaleNormal="100" zoomScaleSheetLayoutView="100" workbookViewId="0">
      <pane ySplit="9" topLeftCell="A10" activePane="bottomLeft" state="frozen"/>
      <selection activeCell="B35" sqref="B35:C35"/>
      <selection pane="bottomLeft" activeCell="B35" sqref="B35:C35"/>
    </sheetView>
  </sheetViews>
  <sheetFormatPr defaultColWidth="9.140625" defaultRowHeight="12.75" x14ac:dyDescent="0.2"/>
  <cols>
    <col min="1" max="1" width="5.5703125" style="23" customWidth="1"/>
    <col min="2" max="2" width="26.140625" style="23" customWidth="1"/>
    <col min="3" max="3" width="28.5703125" style="23" customWidth="1"/>
    <col min="4" max="4" width="12.7109375" style="23" bestFit="1" customWidth="1"/>
    <col min="5" max="5" width="8.140625" style="23" customWidth="1"/>
    <col min="6" max="6" width="12.7109375" style="23" customWidth="1"/>
    <col min="7" max="7" width="18.42578125" style="23" customWidth="1"/>
    <col min="8" max="8" width="16.5703125" style="23" customWidth="1"/>
    <col min="9" max="9" width="34.28515625" style="23" customWidth="1"/>
    <col min="10" max="10" width="1.5703125" style="23" customWidth="1"/>
    <col min="11" max="11" width="22.5703125" style="23" customWidth="1"/>
    <col min="12" max="12" width="16.5703125" style="23" customWidth="1"/>
    <col min="13" max="13" width="15.28515625" style="23" customWidth="1"/>
    <col min="14" max="14" width="10" style="23" customWidth="1"/>
    <col min="15" max="15" width="11.7109375" style="23" customWidth="1"/>
    <col min="16" max="16" width="14" style="23" customWidth="1"/>
    <col min="17" max="17" width="15" style="23" customWidth="1"/>
    <col min="18" max="18" width="22.42578125" style="23" customWidth="1"/>
    <col min="19" max="16384" width="9.140625" style="23"/>
  </cols>
  <sheetData>
    <row r="1" spans="1:10" hidden="1" x14ac:dyDescent="0.2">
      <c r="A1" s="60"/>
      <c r="B1" s="60"/>
      <c r="C1" s="60" t="s">
        <v>85</v>
      </c>
      <c r="D1" s="103"/>
      <c r="E1" s="103"/>
      <c r="F1" s="103"/>
      <c r="G1" s="103"/>
      <c r="H1" s="103"/>
      <c r="I1" s="103"/>
      <c r="J1" s="22"/>
    </row>
    <row r="2" spans="1:10" ht="13.5" customHeight="1" x14ac:dyDescent="0.2">
      <c r="A2" s="71"/>
      <c r="B2" s="71"/>
      <c r="C2" s="71" t="s">
        <v>82</v>
      </c>
      <c r="D2" s="72"/>
      <c r="E2" s="22"/>
      <c r="F2" s="22"/>
      <c r="G2" s="22"/>
      <c r="H2" s="22"/>
      <c r="I2" s="22"/>
      <c r="J2" s="22"/>
    </row>
    <row r="3" spans="1:10" x14ac:dyDescent="0.2">
      <c r="A3" s="130" t="s">
        <v>71</v>
      </c>
      <c r="B3" s="130"/>
      <c r="C3" s="130"/>
      <c r="D3" s="103"/>
      <c r="E3" s="103"/>
      <c r="F3" s="103"/>
      <c r="G3" s="103"/>
      <c r="H3" s="103"/>
      <c r="I3" s="131"/>
      <c r="J3" s="22"/>
    </row>
    <row r="4" spans="1:10" ht="12.75" customHeight="1" x14ac:dyDescent="0.2">
      <c r="A4" s="71"/>
      <c r="B4" s="71"/>
      <c r="C4" s="71" t="s">
        <v>117</v>
      </c>
      <c r="D4" s="134"/>
      <c r="E4" s="134"/>
      <c r="F4" s="135" t="s">
        <v>118</v>
      </c>
      <c r="G4" s="135"/>
      <c r="H4" s="74"/>
      <c r="I4" s="22"/>
      <c r="J4" s="22"/>
    </row>
    <row r="5" spans="1:10" x14ac:dyDescent="0.2">
      <c r="A5" s="130" t="s">
        <v>116</v>
      </c>
      <c r="B5" s="130"/>
      <c r="C5" s="130"/>
      <c r="D5" s="133"/>
      <c r="E5" s="133"/>
      <c r="F5" s="133"/>
      <c r="G5" s="133"/>
      <c r="H5" s="133"/>
      <c r="I5" s="103"/>
      <c r="J5" s="22"/>
    </row>
    <row r="6" spans="1:10" x14ac:dyDescent="0.2">
      <c r="A6" s="71"/>
      <c r="B6" s="71"/>
      <c r="C6" s="71" t="s">
        <v>178</v>
      </c>
      <c r="D6" s="133"/>
      <c r="E6" s="133"/>
      <c r="F6" s="133"/>
      <c r="G6" s="133"/>
      <c r="H6" s="133"/>
      <c r="I6" s="133"/>
      <c r="J6" s="22"/>
    </row>
    <row r="7" spans="1:10" x14ac:dyDescent="0.2">
      <c r="A7" s="71"/>
      <c r="B7" s="71"/>
      <c r="C7" s="71" t="s">
        <v>86</v>
      </c>
      <c r="D7" s="93"/>
      <c r="E7" s="22"/>
      <c r="F7" s="22"/>
      <c r="G7" s="25" t="s">
        <v>130</v>
      </c>
      <c r="H7" s="24" t="s">
        <v>158</v>
      </c>
      <c r="I7" s="22"/>
      <c r="J7" s="22"/>
    </row>
    <row r="8" spans="1:10" ht="6" customHeight="1" x14ac:dyDescent="0.2"/>
    <row r="9" spans="1:10" ht="38.25" x14ac:dyDescent="0.2">
      <c r="A9" s="73" t="s">
        <v>4</v>
      </c>
      <c r="B9" s="132" t="s">
        <v>141</v>
      </c>
      <c r="C9" s="132"/>
      <c r="D9" s="73" t="s">
        <v>1</v>
      </c>
      <c r="E9" s="73" t="s">
        <v>2</v>
      </c>
      <c r="F9" s="73" t="s">
        <v>3</v>
      </c>
      <c r="G9" s="73" t="s">
        <v>84</v>
      </c>
      <c r="H9" s="73" t="s">
        <v>83</v>
      </c>
      <c r="I9" s="73" t="s">
        <v>11</v>
      </c>
      <c r="J9" s="26"/>
    </row>
    <row r="10" spans="1:10" ht="27.75" customHeight="1" x14ac:dyDescent="0.2">
      <c r="A10" s="27">
        <v>4</v>
      </c>
      <c r="B10" s="126" t="s">
        <v>89</v>
      </c>
      <c r="C10" s="126"/>
      <c r="D10" s="126"/>
      <c r="E10" s="126"/>
      <c r="F10" s="126"/>
      <c r="G10" s="163">
        <f>SUM(G11:G20)</f>
        <v>0</v>
      </c>
      <c r="H10" s="163">
        <f>SUM(H11:H20)</f>
        <v>0</v>
      </c>
      <c r="I10" s="28"/>
      <c r="J10" s="29"/>
    </row>
    <row r="11" spans="1:10" x14ac:dyDescent="0.2">
      <c r="A11" s="30" t="s">
        <v>13</v>
      </c>
      <c r="B11" s="122" t="s">
        <v>12</v>
      </c>
      <c r="C11" s="122"/>
      <c r="D11" s="31"/>
      <c r="E11" s="32"/>
      <c r="F11" s="33"/>
      <c r="G11" s="168">
        <f t="shared" ref="G11:G20" si="0">ROUND(E11*F11,2)</f>
        <v>0</v>
      </c>
      <c r="H11" s="168">
        <f t="shared" ref="H11:H64" si="1">ROUND(G11*$D$7,2)</f>
        <v>0</v>
      </c>
      <c r="I11" s="34"/>
      <c r="J11" s="29"/>
    </row>
    <row r="12" spans="1:10" x14ac:dyDescent="0.2">
      <c r="A12" s="30" t="s">
        <v>14</v>
      </c>
      <c r="B12" s="122" t="s">
        <v>12</v>
      </c>
      <c r="C12" s="122"/>
      <c r="D12" s="31"/>
      <c r="E12" s="32"/>
      <c r="F12" s="33"/>
      <c r="G12" s="168">
        <f t="shared" si="0"/>
        <v>0</v>
      </c>
      <c r="H12" s="168">
        <f t="shared" si="1"/>
        <v>0</v>
      </c>
      <c r="I12" s="34"/>
      <c r="J12" s="29"/>
    </row>
    <row r="13" spans="1:10" x14ac:dyDescent="0.2">
      <c r="A13" s="30" t="s">
        <v>15</v>
      </c>
      <c r="B13" s="122" t="s">
        <v>12</v>
      </c>
      <c r="C13" s="122"/>
      <c r="D13" s="31"/>
      <c r="E13" s="32"/>
      <c r="F13" s="33"/>
      <c r="G13" s="168">
        <f t="shared" si="0"/>
        <v>0</v>
      </c>
      <c r="H13" s="168">
        <f t="shared" si="1"/>
        <v>0</v>
      </c>
      <c r="I13" s="34"/>
      <c r="J13" s="29"/>
    </row>
    <row r="14" spans="1:10" x14ac:dyDescent="0.2">
      <c r="A14" s="30" t="s">
        <v>16</v>
      </c>
      <c r="B14" s="122" t="s">
        <v>12</v>
      </c>
      <c r="C14" s="122"/>
      <c r="D14" s="31"/>
      <c r="E14" s="32"/>
      <c r="F14" s="33"/>
      <c r="G14" s="168">
        <f t="shared" si="0"/>
        <v>0</v>
      </c>
      <c r="H14" s="168">
        <f t="shared" si="1"/>
        <v>0</v>
      </c>
      <c r="I14" s="34"/>
      <c r="J14" s="29"/>
    </row>
    <row r="15" spans="1:10" x14ac:dyDescent="0.2">
      <c r="A15" s="30" t="s">
        <v>17</v>
      </c>
      <c r="B15" s="122" t="s">
        <v>12</v>
      </c>
      <c r="C15" s="122"/>
      <c r="D15" s="31"/>
      <c r="E15" s="32"/>
      <c r="F15" s="33"/>
      <c r="G15" s="168">
        <f t="shared" si="0"/>
        <v>0</v>
      </c>
      <c r="H15" s="168">
        <f t="shared" si="1"/>
        <v>0</v>
      </c>
      <c r="I15" s="34"/>
      <c r="J15" s="29"/>
    </row>
    <row r="16" spans="1:10" x14ac:dyDescent="0.2">
      <c r="A16" s="30" t="s">
        <v>18</v>
      </c>
      <c r="B16" s="122" t="s">
        <v>12</v>
      </c>
      <c r="C16" s="122"/>
      <c r="D16" s="31"/>
      <c r="E16" s="32"/>
      <c r="F16" s="33"/>
      <c r="G16" s="168">
        <f t="shared" si="0"/>
        <v>0</v>
      </c>
      <c r="H16" s="168">
        <f t="shared" si="1"/>
        <v>0</v>
      </c>
      <c r="I16" s="34"/>
      <c r="J16" s="29"/>
    </row>
    <row r="17" spans="1:10" x14ac:dyDescent="0.2">
      <c r="A17" s="30" t="s">
        <v>19</v>
      </c>
      <c r="B17" s="122" t="s">
        <v>12</v>
      </c>
      <c r="C17" s="122"/>
      <c r="D17" s="31"/>
      <c r="E17" s="32"/>
      <c r="F17" s="33"/>
      <c r="G17" s="168">
        <f t="shared" si="0"/>
        <v>0</v>
      </c>
      <c r="H17" s="168">
        <f t="shared" si="1"/>
        <v>0</v>
      </c>
      <c r="I17" s="34"/>
      <c r="J17" s="29"/>
    </row>
    <row r="18" spans="1:10" x14ac:dyDescent="0.2">
      <c r="A18" s="30" t="s">
        <v>20</v>
      </c>
      <c r="B18" s="122" t="s">
        <v>12</v>
      </c>
      <c r="C18" s="122"/>
      <c r="D18" s="31"/>
      <c r="E18" s="32"/>
      <c r="F18" s="33"/>
      <c r="G18" s="168">
        <f t="shared" si="0"/>
        <v>0</v>
      </c>
      <c r="H18" s="168">
        <f t="shared" si="1"/>
        <v>0</v>
      </c>
      <c r="I18" s="34"/>
      <c r="J18" s="29"/>
    </row>
    <row r="19" spans="1:10" x14ac:dyDescent="0.2">
      <c r="A19" s="30" t="s">
        <v>21</v>
      </c>
      <c r="B19" s="122" t="s">
        <v>12</v>
      </c>
      <c r="C19" s="122"/>
      <c r="D19" s="31"/>
      <c r="E19" s="32"/>
      <c r="F19" s="33"/>
      <c r="G19" s="168">
        <f t="shared" si="0"/>
        <v>0</v>
      </c>
      <c r="H19" s="168">
        <f t="shared" si="1"/>
        <v>0</v>
      </c>
      <c r="I19" s="34"/>
      <c r="J19" s="29"/>
    </row>
    <row r="20" spans="1:10" x14ac:dyDescent="0.2">
      <c r="A20" s="30" t="s">
        <v>22</v>
      </c>
      <c r="B20" s="122" t="s">
        <v>12</v>
      </c>
      <c r="C20" s="122"/>
      <c r="D20" s="31"/>
      <c r="E20" s="32"/>
      <c r="F20" s="33"/>
      <c r="G20" s="168">
        <f t="shared" si="0"/>
        <v>0</v>
      </c>
      <c r="H20" s="168">
        <f t="shared" si="1"/>
        <v>0</v>
      </c>
      <c r="I20" s="34"/>
      <c r="J20" s="29"/>
    </row>
    <row r="21" spans="1:10" x14ac:dyDescent="0.2">
      <c r="A21" s="27">
        <v>5</v>
      </c>
      <c r="B21" s="126" t="s">
        <v>6</v>
      </c>
      <c r="C21" s="126"/>
      <c r="D21" s="126"/>
      <c r="E21" s="126"/>
      <c r="F21" s="126"/>
      <c r="G21" s="163">
        <f>G22+G33+G49+G65+G116</f>
        <v>0</v>
      </c>
      <c r="H21" s="163">
        <f>H22+H33+H49+H65+H116</f>
        <v>0</v>
      </c>
      <c r="I21" s="28"/>
      <c r="J21" s="29"/>
    </row>
    <row r="22" spans="1:10" x14ac:dyDescent="0.2">
      <c r="A22" s="35" t="s">
        <v>7</v>
      </c>
      <c r="B22" s="127" t="s">
        <v>97</v>
      </c>
      <c r="C22" s="128"/>
      <c r="D22" s="128"/>
      <c r="E22" s="128"/>
      <c r="F22" s="129"/>
      <c r="G22" s="161">
        <f>SUM(G23:G32)</f>
        <v>0</v>
      </c>
      <c r="H22" s="161">
        <f>SUM(H23:H32)</f>
        <v>0</v>
      </c>
      <c r="I22" s="36"/>
      <c r="J22" s="37"/>
    </row>
    <row r="23" spans="1:10" x14ac:dyDescent="0.2">
      <c r="A23" s="30" t="s">
        <v>23</v>
      </c>
      <c r="B23" s="122" t="s">
        <v>54</v>
      </c>
      <c r="C23" s="122"/>
      <c r="D23" s="31"/>
      <c r="E23" s="32"/>
      <c r="F23" s="33"/>
      <c r="G23" s="168">
        <f t="shared" ref="G23:G32" si="2">ROUND(E23*F23,2)</f>
        <v>0</v>
      </c>
      <c r="H23" s="168">
        <f t="shared" si="1"/>
        <v>0</v>
      </c>
      <c r="I23" s="34"/>
      <c r="J23" s="29"/>
    </row>
    <row r="24" spans="1:10" x14ac:dyDescent="0.2">
      <c r="A24" s="30" t="s">
        <v>24</v>
      </c>
      <c r="B24" s="122" t="s">
        <v>54</v>
      </c>
      <c r="C24" s="122"/>
      <c r="D24" s="31"/>
      <c r="E24" s="32"/>
      <c r="F24" s="33"/>
      <c r="G24" s="168">
        <f t="shared" si="2"/>
        <v>0</v>
      </c>
      <c r="H24" s="168">
        <f t="shared" si="1"/>
        <v>0</v>
      </c>
      <c r="I24" s="34"/>
      <c r="J24" s="29"/>
    </row>
    <row r="25" spans="1:10" x14ac:dyDescent="0.2">
      <c r="A25" s="30" t="s">
        <v>25</v>
      </c>
      <c r="B25" s="122" t="s">
        <v>54</v>
      </c>
      <c r="C25" s="122"/>
      <c r="D25" s="31"/>
      <c r="E25" s="32"/>
      <c r="F25" s="33"/>
      <c r="G25" s="168">
        <f t="shared" si="2"/>
        <v>0</v>
      </c>
      <c r="H25" s="168">
        <f t="shared" si="1"/>
        <v>0</v>
      </c>
      <c r="I25" s="34"/>
      <c r="J25" s="29"/>
    </row>
    <row r="26" spans="1:10" x14ac:dyDescent="0.2">
      <c r="A26" s="30" t="s">
        <v>26</v>
      </c>
      <c r="B26" s="122" t="s">
        <v>54</v>
      </c>
      <c r="C26" s="122"/>
      <c r="D26" s="31"/>
      <c r="E26" s="32"/>
      <c r="F26" s="33"/>
      <c r="G26" s="168">
        <f t="shared" si="2"/>
        <v>0</v>
      </c>
      <c r="H26" s="168">
        <f t="shared" si="1"/>
        <v>0</v>
      </c>
      <c r="I26" s="34"/>
      <c r="J26" s="29"/>
    </row>
    <row r="27" spans="1:10" x14ac:dyDescent="0.2">
      <c r="A27" s="30" t="s">
        <v>27</v>
      </c>
      <c r="B27" s="122" t="s">
        <v>54</v>
      </c>
      <c r="C27" s="122"/>
      <c r="D27" s="31"/>
      <c r="E27" s="32"/>
      <c r="F27" s="33"/>
      <c r="G27" s="168">
        <f t="shared" si="2"/>
        <v>0</v>
      </c>
      <c r="H27" s="168">
        <f t="shared" si="1"/>
        <v>0</v>
      </c>
      <c r="I27" s="34"/>
      <c r="J27" s="29"/>
    </row>
    <row r="28" spans="1:10" x14ac:dyDescent="0.2">
      <c r="A28" s="30" t="s">
        <v>28</v>
      </c>
      <c r="B28" s="122" t="s">
        <v>54</v>
      </c>
      <c r="C28" s="122"/>
      <c r="D28" s="31"/>
      <c r="E28" s="32"/>
      <c r="F28" s="33"/>
      <c r="G28" s="168">
        <f t="shared" si="2"/>
        <v>0</v>
      </c>
      <c r="H28" s="168">
        <f t="shared" si="1"/>
        <v>0</v>
      </c>
      <c r="I28" s="34"/>
      <c r="J28" s="29"/>
    </row>
    <row r="29" spans="1:10" x14ac:dyDescent="0.2">
      <c r="A29" s="30" t="s">
        <v>29</v>
      </c>
      <c r="B29" s="122" t="s">
        <v>54</v>
      </c>
      <c r="C29" s="122"/>
      <c r="D29" s="31"/>
      <c r="E29" s="32"/>
      <c r="F29" s="33"/>
      <c r="G29" s="168">
        <f t="shared" si="2"/>
        <v>0</v>
      </c>
      <c r="H29" s="168">
        <f t="shared" si="1"/>
        <v>0</v>
      </c>
      <c r="I29" s="34"/>
      <c r="J29" s="29"/>
    </row>
    <row r="30" spans="1:10" x14ac:dyDescent="0.2">
      <c r="A30" s="30" t="s">
        <v>30</v>
      </c>
      <c r="B30" s="122" t="s">
        <v>54</v>
      </c>
      <c r="C30" s="122"/>
      <c r="D30" s="31"/>
      <c r="E30" s="32"/>
      <c r="F30" s="33"/>
      <c r="G30" s="168">
        <f t="shared" si="2"/>
        <v>0</v>
      </c>
      <c r="H30" s="168">
        <f t="shared" si="1"/>
        <v>0</v>
      </c>
      <c r="I30" s="34"/>
      <c r="J30" s="29"/>
    </row>
    <row r="31" spans="1:10" x14ac:dyDescent="0.2">
      <c r="A31" s="30" t="s">
        <v>31</v>
      </c>
      <c r="B31" s="122" t="s">
        <v>54</v>
      </c>
      <c r="C31" s="122"/>
      <c r="D31" s="31"/>
      <c r="E31" s="32"/>
      <c r="F31" s="33"/>
      <c r="G31" s="168">
        <f t="shared" si="2"/>
        <v>0</v>
      </c>
      <c r="H31" s="168">
        <f t="shared" si="1"/>
        <v>0</v>
      </c>
      <c r="I31" s="34"/>
      <c r="J31" s="29"/>
    </row>
    <row r="32" spans="1:10" x14ac:dyDescent="0.2">
      <c r="A32" s="30" t="s">
        <v>32</v>
      </c>
      <c r="B32" s="122" t="s">
        <v>54</v>
      </c>
      <c r="C32" s="122"/>
      <c r="D32" s="31"/>
      <c r="E32" s="32"/>
      <c r="F32" s="33"/>
      <c r="G32" s="168">
        <f t="shared" si="2"/>
        <v>0</v>
      </c>
      <c r="H32" s="168">
        <f t="shared" si="1"/>
        <v>0</v>
      </c>
      <c r="I32" s="34"/>
      <c r="J32" s="29"/>
    </row>
    <row r="33" spans="1:10" ht="25.5" customHeight="1" x14ac:dyDescent="0.2">
      <c r="A33" s="35" t="s">
        <v>8</v>
      </c>
      <c r="B33" s="127" t="s">
        <v>140</v>
      </c>
      <c r="C33" s="128"/>
      <c r="D33" s="128"/>
      <c r="E33" s="128"/>
      <c r="F33" s="129"/>
      <c r="G33" s="161">
        <f>SUM(G34:G50)</f>
        <v>0</v>
      </c>
      <c r="H33" s="161">
        <f>SUM(H34:H50)</f>
        <v>0</v>
      </c>
      <c r="I33" s="36"/>
      <c r="J33" s="37"/>
    </row>
    <row r="34" spans="1:10" x14ac:dyDescent="0.2">
      <c r="A34" s="30" t="s">
        <v>33</v>
      </c>
      <c r="B34" s="122" t="s">
        <v>12</v>
      </c>
      <c r="C34" s="122"/>
      <c r="D34" s="31"/>
      <c r="E34" s="32"/>
      <c r="F34" s="33"/>
      <c r="G34" s="168">
        <f t="shared" ref="G34:G48" si="3">ROUND(E34*F34,2)</f>
        <v>0</v>
      </c>
      <c r="H34" s="168">
        <f t="shared" ref="H34:H48" si="4">ROUND(G34*$D$7,2)</f>
        <v>0</v>
      </c>
      <c r="I34" s="34"/>
      <c r="J34" s="29"/>
    </row>
    <row r="35" spans="1:10" x14ac:dyDescent="0.2">
      <c r="A35" s="30" t="s">
        <v>34</v>
      </c>
      <c r="B35" s="122" t="s">
        <v>12</v>
      </c>
      <c r="C35" s="122"/>
      <c r="D35" s="31"/>
      <c r="E35" s="32"/>
      <c r="F35" s="33"/>
      <c r="G35" s="168">
        <f t="shared" si="3"/>
        <v>0</v>
      </c>
      <c r="H35" s="168">
        <f t="shared" si="4"/>
        <v>0</v>
      </c>
      <c r="I35" s="34"/>
      <c r="J35" s="29"/>
    </row>
    <row r="36" spans="1:10" x14ac:dyDescent="0.2">
      <c r="A36" s="30" t="s">
        <v>35</v>
      </c>
      <c r="B36" s="122" t="s">
        <v>12</v>
      </c>
      <c r="C36" s="122"/>
      <c r="D36" s="31"/>
      <c r="E36" s="32"/>
      <c r="F36" s="33"/>
      <c r="G36" s="168">
        <f t="shared" si="3"/>
        <v>0</v>
      </c>
      <c r="H36" s="168">
        <f t="shared" si="4"/>
        <v>0</v>
      </c>
      <c r="I36" s="34"/>
      <c r="J36" s="29"/>
    </row>
    <row r="37" spans="1:10" x14ac:dyDescent="0.2">
      <c r="A37" s="30" t="s">
        <v>36</v>
      </c>
      <c r="B37" s="122" t="s">
        <v>12</v>
      </c>
      <c r="C37" s="122"/>
      <c r="D37" s="31"/>
      <c r="E37" s="32"/>
      <c r="F37" s="33"/>
      <c r="G37" s="168">
        <f t="shared" si="3"/>
        <v>0</v>
      </c>
      <c r="H37" s="168">
        <f t="shared" si="4"/>
        <v>0</v>
      </c>
      <c r="I37" s="34"/>
      <c r="J37" s="29"/>
    </row>
    <row r="38" spans="1:10" x14ac:dyDescent="0.2">
      <c r="A38" s="30" t="s">
        <v>37</v>
      </c>
      <c r="B38" s="122" t="s">
        <v>12</v>
      </c>
      <c r="C38" s="122"/>
      <c r="D38" s="31"/>
      <c r="E38" s="32"/>
      <c r="F38" s="33"/>
      <c r="G38" s="168">
        <f t="shared" si="3"/>
        <v>0</v>
      </c>
      <c r="H38" s="168">
        <f t="shared" si="4"/>
        <v>0</v>
      </c>
      <c r="I38" s="34"/>
      <c r="J38" s="29"/>
    </row>
    <row r="39" spans="1:10" x14ac:dyDescent="0.2">
      <c r="A39" s="30" t="s">
        <v>38</v>
      </c>
      <c r="B39" s="122" t="s">
        <v>12</v>
      </c>
      <c r="C39" s="122"/>
      <c r="D39" s="31"/>
      <c r="E39" s="32"/>
      <c r="F39" s="33"/>
      <c r="G39" s="168">
        <f t="shared" si="3"/>
        <v>0</v>
      </c>
      <c r="H39" s="168">
        <f t="shared" si="4"/>
        <v>0</v>
      </c>
      <c r="I39" s="34"/>
      <c r="J39" s="29"/>
    </row>
    <row r="40" spans="1:10" x14ac:dyDescent="0.2">
      <c r="A40" s="30" t="s">
        <v>39</v>
      </c>
      <c r="B40" s="122" t="s">
        <v>12</v>
      </c>
      <c r="C40" s="122"/>
      <c r="D40" s="31"/>
      <c r="E40" s="32"/>
      <c r="F40" s="33"/>
      <c r="G40" s="168">
        <f t="shared" si="3"/>
        <v>0</v>
      </c>
      <c r="H40" s="168">
        <f t="shared" si="4"/>
        <v>0</v>
      </c>
      <c r="I40" s="34"/>
      <c r="J40" s="29"/>
    </row>
    <row r="41" spans="1:10" x14ac:dyDescent="0.2">
      <c r="A41" s="30" t="s">
        <v>40</v>
      </c>
      <c r="B41" s="122" t="s">
        <v>12</v>
      </c>
      <c r="C41" s="122"/>
      <c r="D41" s="31"/>
      <c r="E41" s="32"/>
      <c r="F41" s="33"/>
      <c r="G41" s="168">
        <f t="shared" si="3"/>
        <v>0</v>
      </c>
      <c r="H41" s="168">
        <f t="shared" si="4"/>
        <v>0</v>
      </c>
      <c r="I41" s="34"/>
      <c r="J41" s="29"/>
    </row>
    <row r="42" spans="1:10" x14ac:dyDescent="0.2">
      <c r="A42" s="30" t="s">
        <v>41</v>
      </c>
      <c r="B42" s="122" t="s">
        <v>12</v>
      </c>
      <c r="C42" s="122"/>
      <c r="D42" s="31"/>
      <c r="E42" s="32"/>
      <c r="F42" s="33"/>
      <c r="G42" s="168">
        <f t="shared" si="3"/>
        <v>0</v>
      </c>
      <c r="H42" s="168">
        <f t="shared" si="4"/>
        <v>0</v>
      </c>
      <c r="I42" s="34"/>
      <c r="J42" s="29"/>
    </row>
    <row r="43" spans="1:10" x14ac:dyDescent="0.2">
      <c r="A43" s="30" t="s">
        <v>42</v>
      </c>
      <c r="B43" s="122" t="s">
        <v>12</v>
      </c>
      <c r="C43" s="122"/>
      <c r="D43" s="31"/>
      <c r="E43" s="32"/>
      <c r="F43" s="33"/>
      <c r="G43" s="168">
        <f t="shared" si="3"/>
        <v>0</v>
      </c>
      <c r="H43" s="168">
        <f t="shared" si="4"/>
        <v>0</v>
      </c>
      <c r="I43" s="34"/>
      <c r="J43" s="29"/>
    </row>
    <row r="44" spans="1:10" x14ac:dyDescent="0.2">
      <c r="A44" s="30" t="s">
        <v>147</v>
      </c>
      <c r="B44" s="122" t="s">
        <v>12</v>
      </c>
      <c r="C44" s="122"/>
      <c r="D44" s="31"/>
      <c r="E44" s="32"/>
      <c r="F44" s="33"/>
      <c r="G44" s="168">
        <f t="shared" si="3"/>
        <v>0</v>
      </c>
      <c r="H44" s="168">
        <f t="shared" si="4"/>
        <v>0</v>
      </c>
      <c r="I44" s="34"/>
      <c r="J44" s="29"/>
    </row>
    <row r="45" spans="1:10" x14ac:dyDescent="0.2">
      <c r="A45" s="30" t="s">
        <v>148</v>
      </c>
      <c r="B45" s="122" t="s">
        <v>12</v>
      </c>
      <c r="C45" s="122"/>
      <c r="D45" s="31"/>
      <c r="E45" s="32"/>
      <c r="F45" s="33"/>
      <c r="G45" s="168">
        <f t="shared" si="3"/>
        <v>0</v>
      </c>
      <c r="H45" s="168">
        <f t="shared" si="4"/>
        <v>0</v>
      </c>
      <c r="I45" s="34"/>
      <c r="J45" s="29"/>
    </row>
    <row r="46" spans="1:10" x14ac:dyDescent="0.2">
      <c r="A46" s="30" t="s">
        <v>149</v>
      </c>
      <c r="B46" s="122" t="s">
        <v>12</v>
      </c>
      <c r="C46" s="122"/>
      <c r="D46" s="31"/>
      <c r="E46" s="32"/>
      <c r="F46" s="33"/>
      <c r="G46" s="168">
        <f t="shared" si="3"/>
        <v>0</v>
      </c>
      <c r="H46" s="168">
        <f t="shared" si="4"/>
        <v>0</v>
      </c>
      <c r="I46" s="34"/>
      <c r="J46" s="29"/>
    </row>
    <row r="47" spans="1:10" x14ac:dyDescent="0.2">
      <c r="A47" s="30" t="s">
        <v>150</v>
      </c>
      <c r="B47" s="122" t="s">
        <v>12</v>
      </c>
      <c r="C47" s="122"/>
      <c r="D47" s="31"/>
      <c r="E47" s="32"/>
      <c r="F47" s="33"/>
      <c r="G47" s="168">
        <f t="shared" si="3"/>
        <v>0</v>
      </c>
      <c r="H47" s="168">
        <f t="shared" si="4"/>
        <v>0</v>
      </c>
      <c r="I47" s="34"/>
      <c r="J47" s="29"/>
    </row>
    <row r="48" spans="1:10" x14ac:dyDescent="0.2">
      <c r="A48" s="30" t="s">
        <v>151</v>
      </c>
      <c r="B48" s="122" t="s">
        <v>12</v>
      </c>
      <c r="C48" s="122"/>
      <c r="D48" s="31"/>
      <c r="E48" s="32"/>
      <c r="F48" s="33"/>
      <c r="G48" s="168">
        <f t="shared" si="3"/>
        <v>0</v>
      </c>
      <c r="H48" s="168">
        <f t="shared" si="4"/>
        <v>0</v>
      </c>
      <c r="I48" s="34"/>
      <c r="J48" s="29"/>
    </row>
    <row r="49" spans="1:19" ht="51.75" customHeight="1" x14ac:dyDescent="0.2">
      <c r="A49" s="35" t="s">
        <v>9</v>
      </c>
      <c r="B49" s="127" t="s">
        <v>98</v>
      </c>
      <c r="C49" s="128"/>
      <c r="D49" s="128"/>
      <c r="E49" s="128"/>
      <c r="F49" s="129"/>
      <c r="G49" s="161">
        <f>SUM(G50:G64)</f>
        <v>0</v>
      </c>
      <c r="H49" s="161">
        <f>SUM(H50:H64)</f>
        <v>0</v>
      </c>
      <c r="I49" s="36"/>
      <c r="J49" s="29"/>
      <c r="K49" s="38" t="s">
        <v>100</v>
      </c>
      <c r="L49" s="38" t="s">
        <v>101</v>
      </c>
      <c r="M49" s="38" t="s">
        <v>102</v>
      </c>
      <c r="N49" s="38" t="s">
        <v>103</v>
      </c>
      <c r="O49" s="38" t="s">
        <v>104</v>
      </c>
      <c r="P49" s="38" t="s">
        <v>105</v>
      </c>
      <c r="Q49" s="38" t="s">
        <v>106</v>
      </c>
      <c r="R49" s="38" t="s">
        <v>107</v>
      </c>
    </row>
    <row r="50" spans="1:19" ht="12.75" customHeight="1" x14ac:dyDescent="0.2">
      <c r="A50" s="30" t="s">
        <v>44</v>
      </c>
      <c r="B50" s="122" t="s">
        <v>99</v>
      </c>
      <c r="C50" s="122"/>
      <c r="D50" s="31"/>
      <c r="E50" s="173">
        <v>1</v>
      </c>
      <c r="F50" s="168">
        <f>R50</f>
        <v>0</v>
      </c>
      <c r="G50" s="168">
        <f t="shared" ref="G50:G64" si="5">ROUND(E50*F50,2)</f>
        <v>0</v>
      </c>
      <c r="H50" s="168">
        <f t="shared" si="1"/>
        <v>0</v>
      </c>
      <c r="I50" s="34"/>
      <c r="J50" s="29"/>
      <c r="K50" s="39"/>
      <c r="L50" s="40"/>
      <c r="M50" s="40"/>
      <c r="N50" s="40"/>
      <c r="O50" s="174" t="str">
        <f>IFERROR(ROUND((L50-N50)/M50,2),"0")</f>
        <v>0</v>
      </c>
      <c r="P50" s="40"/>
      <c r="Q50" s="41"/>
      <c r="R50" s="174">
        <f>O50*P50*Q50</f>
        <v>0</v>
      </c>
      <c r="S50" s="175" t="str">
        <f ca="1">IF(K50=0," ",IF(K50+(M50*30.5)&lt;TODAY(),"DĖMESIO! Patikrinkite, ar nurodytas turtas dar nėra nudėvėtas, amortizuotas"," "))</f>
        <v xml:space="preserve"> </v>
      </c>
    </row>
    <row r="51" spans="1:19" ht="12.75" customHeight="1" x14ac:dyDescent="0.2">
      <c r="A51" s="30" t="s">
        <v>45</v>
      </c>
      <c r="B51" s="122" t="s">
        <v>99</v>
      </c>
      <c r="C51" s="122"/>
      <c r="D51" s="31"/>
      <c r="E51" s="173">
        <v>1</v>
      </c>
      <c r="F51" s="168">
        <f t="shared" ref="F51:F64" si="6">R51</f>
        <v>0</v>
      </c>
      <c r="G51" s="168">
        <f t="shared" si="5"/>
        <v>0</v>
      </c>
      <c r="H51" s="168">
        <f t="shared" si="1"/>
        <v>0</v>
      </c>
      <c r="I51" s="34"/>
      <c r="J51" s="29"/>
      <c r="K51" s="39"/>
      <c r="L51" s="40"/>
      <c r="M51" s="40"/>
      <c r="N51" s="40"/>
      <c r="O51" s="174" t="str">
        <f t="shared" ref="O51:O64" si="7">IFERROR(ROUND((L51-N51)/M51,2),"0")</f>
        <v>0</v>
      </c>
      <c r="P51" s="40"/>
      <c r="Q51" s="41"/>
      <c r="R51" s="174">
        <f t="shared" ref="R51:R64" si="8">O51*P51*Q51</f>
        <v>0</v>
      </c>
      <c r="S51" s="175" t="str">
        <f t="shared" ref="S51:S64" ca="1" si="9">IF(K51=0," ",IF(K51+(M51*30.5)&lt;TODAY(),"DĖMESIO! Patikrinkite, ar nurodytas turtas dar nėra nudėvėtas, amortizuotas"," "))</f>
        <v xml:space="preserve"> </v>
      </c>
    </row>
    <row r="52" spans="1:19" ht="12.75" customHeight="1" x14ac:dyDescent="0.2">
      <c r="A52" s="30" t="s">
        <v>46</v>
      </c>
      <c r="B52" s="122" t="s">
        <v>99</v>
      </c>
      <c r="C52" s="122"/>
      <c r="D52" s="31"/>
      <c r="E52" s="173">
        <v>1</v>
      </c>
      <c r="F52" s="168">
        <f t="shared" si="6"/>
        <v>0</v>
      </c>
      <c r="G52" s="168">
        <f t="shared" si="5"/>
        <v>0</v>
      </c>
      <c r="H52" s="168">
        <f t="shared" si="1"/>
        <v>0</v>
      </c>
      <c r="I52" s="34"/>
      <c r="J52" s="29"/>
      <c r="K52" s="39"/>
      <c r="L52" s="40"/>
      <c r="M52" s="40"/>
      <c r="N52" s="40"/>
      <c r="O52" s="174" t="str">
        <f t="shared" si="7"/>
        <v>0</v>
      </c>
      <c r="P52" s="40"/>
      <c r="Q52" s="41"/>
      <c r="R52" s="174">
        <f t="shared" si="8"/>
        <v>0</v>
      </c>
      <c r="S52" s="175" t="str">
        <f t="shared" ca="1" si="9"/>
        <v xml:space="preserve"> </v>
      </c>
    </row>
    <row r="53" spans="1:19" ht="12.75" customHeight="1" x14ac:dyDescent="0.2">
      <c r="A53" s="30" t="s">
        <v>47</v>
      </c>
      <c r="B53" s="122" t="s">
        <v>99</v>
      </c>
      <c r="C53" s="122"/>
      <c r="D53" s="31"/>
      <c r="E53" s="173">
        <v>1</v>
      </c>
      <c r="F53" s="168">
        <f t="shared" si="6"/>
        <v>0</v>
      </c>
      <c r="G53" s="168">
        <f t="shared" si="5"/>
        <v>0</v>
      </c>
      <c r="H53" s="168">
        <f t="shared" si="1"/>
        <v>0</v>
      </c>
      <c r="I53" s="34"/>
      <c r="J53" s="29"/>
      <c r="K53" s="39"/>
      <c r="L53" s="40"/>
      <c r="M53" s="40"/>
      <c r="N53" s="40"/>
      <c r="O53" s="174" t="str">
        <f t="shared" si="7"/>
        <v>0</v>
      </c>
      <c r="P53" s="40"/>
      <c r="Q53" s="41"/>
      <c r="R53" s="174">
        <f t="shared" si="8"/>
        <v>0</v>
      </c>
      <c r="S53" s="175" t="str">
        <f t="shared" ca="1" si="9"/>
        <v xml:space="preserve"> </v>
      </c>
    </row>
    <row r="54" spans="1:19" ht="12.75" customHeight="1" x14ac:dyDescent="0.2">
      <c r="A54" s="30" t="s">
        <v>48</v>
      </c>
      <c r="B54" s="122" t="s">
        <v>99</v>
      </c>
      <c r="C54" s="122"/>
      <c r="D54" s="31"/>
      <c r="E54" s="173">
        <v>1</v>
      </c>
      <c r="F54" s="168">
        <f t="shared" si="6"/>
        <v>0</v>
      </c>
      <c r="G54" s="168">
        <f t="shared" si="5"/>
        <v>0</v>
      </c>
      <c r="H54" s="168">
        <f t="shared" si="1"/>
        <v>0</v>
      </c>
      <c r="I54" s="34"/>
      <c r="J54" s="29"/>
      <c r="K54" s="39"/>
      <c r="L54" s="40"/>
      <c r="M54" s="40"/>
      <c r="N54" s="40"/>
      <c r="O54" s="174" t="str">
        <f t="shared" si="7"/>
        <v>0</v>
      </c>
      <c r="P54" s="40"/>
      <c r="Q54" s="41"/>
      <c r="R54" s="174">
        <f t="shared" si="8"/>
        <v>0</v>
      </c>
      <c r="S54" s="175" t="str">
        <f t="shared" ca="1" si="9"/>
        <v xml:space="preserve"> </v>
      </c>
    </row>
    <row r="55" spans="1:19" ht="12.75" customHeight="1" x14ac:dyDescent="0.2">
      <c r="A55" s="30" t="s">
        <v>49</v>
      </c>
      <c r="B55" s="122" t="s">
        <v>99</v>
      </c>
      <c r="C55" s="122"/>
      <c r="D55" s="31"/>
      <c r="E55" s="173">
        <v>1</v>
      </c>
      <c r="F55" s="168">
        <f t="shared" si="6"/>
        <v>0</v>
      </c>
      <c r="G55" s="168">
        <f t="shared" si="5"/>
        <v>0</v>
      </c>
      <c r="H55" s="168">
        <f t="shared" si="1"/>
        <v>0</v>
      </c>
      <c r="I55" s="34"/>
      <c r="J55" s="29"/>
      <c r="K55" s="39"/>
      <c r="L55" s="40"/>
      <c r="M55" s="40"/>
      <c r="N55" s="40"/>
      <c r="O55" s="174" t="str">
        <f t="shared" si="7"/>
        <v>0</v>
      </c>
      <c r="P55" s="40"/>
      <c r="Q55" s="41"/>
      <c r="R55" s="174">
        <f t="shared" si="8"/>
        <v>0</v>
      </c>
      <c r="S55" s="175" t="str">
        <f t="shared" ca="1" si="9"/>
        <v xml:space="preserve"> </v>
      </c>
    </row>
    <row r="56" spans="1:19" ht="12.75" customHeight="1" x14ac:dyDescent="0.2">
      <c r="A56" s="30" t="s">
        <v>50</v>
      </c>
      <c r="B56" s="122" t="s">
        <v>99</v>
      </c>
      <c r="C56" s="122"/>
      <c r="D56" s="31"/>
      <c r="E56" s="173">
        <v>1</v>
      </c>
      <c r="F56" s="168">
        <f t="shared" si="6"/>
        <v>0</v>
      </c>
      <c r="G56" s="168">
        <f t="shared" si="5"/>
        <v>0</v>
      </c>
      <c r="H56" s="168">
        <f t="shared" si="1"/>
        <v>0</v>
      </c>
      <c r="I56" s="34"/>
      <c r="J56" s="29"/>
      <c r="K56" s="39"/>
      <c r="L56" s="40"/>
      <c r="M56" s="40"/>
      <c r="N56" s="40"/>
      <c r="O56" s="174" t="str">
        <f t="shared" si="7"/>
        <v>0</v>
      </c>
      <c r="P56" s="40"/>
      <c r="Q56" s="41"/>
      <c r="R56" s="174">
        <f t="shared" si="8"/>
        <v>0</v>
      </c>
      <c r="S56" s="175" t="str">
        <f t="shared" ca="1" si="9"/>
        <v xml:space="preserve"> </v>
      </c>
    </row>
    <row r="57" spans="1:19" ht="12.75" customHeight="1" x14ac:dyDescent="0.2">
      <c r="A57" s="30" t="s">
        <v>51</v>
      </c>
      <c r="B57" s="122" t="s">
        <v>99</v>
      </c>
      <c r="C57" s="122"/>
      <c r="D57" s="31"/>
      <c r="E57" s="173">
        <v>1</v>
      </c>
      <c r="F57" s="168">
        <f t="shared" si="6"/>
        <v>0</v>
      </c>
      <c r="G57" s="168">
        <f t="shared" si="5"/>
        <v>0</v>
      </c>
      <c r="H57" s="168">
        <f t="shared" si="1"/>
        <v>0</v>
      </c>
      <c r="I57" s="34"/>
      <c r="J57" s="29"/>
      <c r="K57" s="39"/>
      <c r="L57" s="40"/>
      <c r="M57" s="40"/>
      <c r="N57" s="40"/>
      <c r="O57" s="174" t="str">
        <f t="shared" si="7"/>
        <v>0</v>
      </c>
      <c r="P57" s="40"/>
      <c r="Q57" s="41"/>
      <c r="R57" s="174">
        <f t="shared" si="8"/>
        <v>0</v>
      </c>
      <c r="S57" s="175" t="str">
        <f t="shared" ca="1" si="9"/>
        <v xml:space="preserve"> </v>
      </c>
    </row>
    <row r="58" spans="1:19" ht="12.75" customHeight="1" x14ac:dyDescent="0.2">
      <c r="A58" s="30" t="s">
        <v>52</v>
      </c>
      <c r="B58" s="122" t="s">
        <v>99</v>
      </c>
      <c r="C58" s="122"/>
      <c r="D58" s="31"/>
      <c r="E58" s="173">
        <v>1</v>
      </c>
      <c r="F58" s="168">
        <f t="shared" si="6"/>
        <v>0</v>
      </c>
      <c r="G58" s="168">
        <f t="shared" si="5"/>
        <v>0</v>
      </c>
      <c r="H58" s="168">
        <f t="shared" si="1"/>
        <v>0</v>
      </c>
      <c r="I58" s="34"/>
      <c r="J58" s="29"/>
      <c r="K58" s="39"/>
      <c r="L58" s="40"/>
      <c r="M58" s="40"/>
      <c r="N58" s="40"/>
      <c r="O58" s="174" t="str">
        <f t="shared" si="7"/>
        <v>0</v>
      </c>
      <c r="P58" s="40"/>
      <c r="Q58" s="41"/>
      <c r="R58" s="174">
        <f t="shared" si="8"/>
        <v>0</v>
      </c>
      <c r="S58" s="175" t="str">
        <f t="shared" ca="1" si="9"/>
        <v xml:space="preserve"> </v>
      </c>
    </row>
    <row r="59" spans="1:19" ht="12.75" customHeight="1" x14ac:dyDescent="0.2">
      <c r="A59" s="30" t="s">
        <v>53</v>
      </c>
      <c r="B59" s="122" t="s">
        <v>99</v>
      </c>
      <c r="C59" s="122"/>
      <c r="D59" s="31"/>
      <c r="E59" s="173">
        <v>1</v>
      </c>
      <c r="F59" s="168">
        <f t="shared" si="6"/>
        <v>0</v>
      </c>
      <c r="G59" s="168">
        <f t="shared" si="5"/>
        <v>0</v>
      </c>
      <c r="H59" s="168">
        <f t="shared" si="1"/>
        <v>0</v>
      </c>
      <c r="I59" s="34"/>
      <c r="J59" s="29"/>
      <c r="K59" s="39"/>
      <c r="L59" s="40"/>
      <c r="M59" s="40"/>
      <c r="N59" s="40"/>
      <c r="O59" s="174" t="str">
        <f t="shared" si="7"/>
        <v>0</v>
      </c>
      <c r="P59" s="40"/>
      <c r="Q59" s="41"/>
      <c r="R59" s="174">
        <f t="shared" si="8"/>
        <v>0</v>
      </c>
      <c r="S59" s="175" t="str">
        <f t="shared" ca="1" si="9"/>
        <v xml:space="preserve"> </v>
      </c>
    </row>
    <row r="60" spans="1:19" ht="12.75" customHeight="1" x14ac:dyDescent="0.2">
      <c r="A60" s="30" t="s">
        <v>90</v>
      </c>
      <c r="B60" s="122" t="s">
        <v>99</v>
      </c>
      <c r="C60" s="122"/>
      <c r="D60" s="31"/>
      <c r="E60" s="173">
        <v>1</v>
      </c>
      <c r="F60" s="168">
        <f t="shared" si="6"/>
        <v>0</v>
      </c>
      <c r="G60" s="168">
        <f t="shared" si="5"/>
        <v>0</v>
      </c>
      <c r="H60" s="168">
        <f t="shared" si="1"/>
        <v>0</v>
      </c>
      <c r="I60" s="34"/>
      <c r="J60" s="29"/>
      <c r="K60" s="39"/>
      <c r="L60" s="40"/>
      <c r="M60" s="40"/>
      <c r="N60" s="40"/>
      <c r="O60" s="174" t="str">
        <f t="shared" si="7"/>
        <v>0</v>
      </c>
      <c r="P60" s="40"/>
      <c r="Q60" s="41"/>
      <c r="R60" s="174">
        <f t="shared" si="8"/>
        <v>0</v>
      </c>
      <c r="S60" s="175" t="str">
        <f t="shared" ca="1" si="9"/>
        <v xml:space="preserve"> </v>
      </c>
    </row>
    <row r="61" spans="1:19" ht="12.75" customHeight="1" x14ac:dyDescent="0.2">
      <c r="A61" s="30" t="s">
        <v>91</v>
      </c>
      <c r="B61" s="122" t="s">
        <v>99</v>
      </c>
      <c r="C61" s="122"/>
      <c r="D61" s="31"/>
      <c r="E61" s="173">
        <v>1</v>
      </c>
      <c r="F61" s="168">
        <f t="shared" si="6"/>
        <v>0</v>
      </c>
      <c r="G61" s="168">
        <f t="shared" si="5"/>
        <v>0</v>
      </c>
      <c r="H61" s="168">
        <f t="shared" si="1"/>
        <v>0</v>
      </c>
      <c r="I61" s="34"/>
      <c r="J61" s="29"/>
      <c r="K61" s="39"/>
      <c r="L61" s="40"/>
      <c r="M61" s="40"/>
      <c r="N61" s="40"/>
      <c r="O61" s="174" t="str">
        <f t="shared" si="7"/>
        <v>0</v>
      </c>
      <c r="P61" s="40"/>
      <c r="Q61" s="41"/>
      <c r="R61" s="174">
        <f t="shared" si="8"/>
        <v>0</v>
      </c>
      <c r="S61" s="175" t="str">
        <f t="shared" ca="1" si="9"/>
        <v xml:space="preserve"> </v>
      </c>
    </row>
    <row r="62" spans="1:19" ht="12.75" customHeight="1" x14ac:dyDescent="0.2">
      <c r="A62" s="30" t="s">
        <v>92</v>
      </c>
      <c r="B62" s="122" t="s">
        <v>99</v>
      </c>
      <c r="C62" s="122"/>
      <c r="D62" s="31"/>
      <c r="E62" s="173">
        <v>1</v>
      </c>
      <c r="F62" s="168">
        <f t="shared" si="6"/>
        <v>0</v>
      </c>
      <c r="G62" s="168">
        <f t="shared" si="5"/>
        <v>0</v>
      </c>
      <c r="H62" s="168">
        <f t="shared" si="1"/>
        <v>0</v>
      </c>
      <c r="I62" s="34"/>
      <c r="J62" s="29"/>
      <c r="K62" s="39"/>
      <c r="L62" s="40"/>
      <c r="M62" s="40"/>
      <c r="N62" s="40"/>
      <c r="O62" s="174" t="str">
        <f t="shared" si="7"/>
        <v>0</v>
      </c>
      <c r="P62" s="40"/>
      <c r="Q62" s="41"/>
      <c r="R62" s="174">
        <f t="shared" si="8"/>
        <v>0</v>
      </c>
      <c r="S62" s="175" t="str">
        <f t="shared" ca="1" si="9"/>
        <v xml:space="preserve"> </v>
      </c>
    </row>
    <row r="63" spans="1:19" ht="12.75" customHeight="1" x14ac:dyDescent="0.2">
      <c r="A63" s="30" t="s">
        <v>93</v>
      </c>
      <c r="B63" s="122" t="s">
        <v>99</v>
      </c>
      <c r="C63" s="122"/>
      <c r="D63" s="31"/>
      <c r="E63" s="173">
        <v>1</v>
      </c>
      <c r="F63" s="168">
        <f t="shared" si="6"/>
        <v>0</v>
      </c>
      <c r="G63" s="168">
        <f t="shared" si="5"/>
        <v>0</v>
      </c>
      <c r="H63" s="168">
        <f t="shared" si="1"/>
        <v>0</v>
      </c>
      <c r="I63" s="34"/>
      <c r="J63" s="29"/>
      <c r="K63" s="39"/>
      <c r="L63" s="40"/>
      <c r="M63" s="40"/>
      <c r="N63" s="40"/>
      <c r="O63" s="174" t="str">
        <f t="shared" si="7"/>
        <v>0</v>
      </c>
      <c r="P63" s="40"/>
      <c r="Q63" s="41"/>
      <c r="R63" s="174">
        <f t="shared" si="8"/>
        <v>0</v>
      </c>
      <c r="S63" s="175" t="str">
        <f t="shared" ca="1" si="9"/>
        <v xml:space="preserve"> </v>
      </c>
    </row>
    <row r="64" spans="1:19" ht="12.75" customHeight="1" x14ac:dyDescent="0.2">
      <c r="A64" s="30" t="s">
        <v>94</v>
      </c>
      <c r="B64" s="122" t="s">
        <v>99</v>
      </c>
      <c r="C64" s="122"/>
      <c r="D64" s="31"/>
      <c r="E64" s="173">
        <v>1</v>
      </c>
      <c r="F64" s="168">
        <f t="shared" si="6"/>
        <v>0</v>
      </c>
      <c r="G64" s="168">
        <f t="shared" si="5"/>
        <v>0</v>
      </c>
      <c r="H64" s="168">
        <f t="shared" si="1"/>
        <v>0</v>
      </c>
      <c r="I64" s="34"/>
      <c r="J64" s="29"/>
      <c r="K64" s="39"/>
      <c r="L64" s="40"/>
      <c r="M64" s="40"/>
      <c r="N64" s="40"/>
      <c r="O64" s="174" t="str">
        <f t="shared" si="7"/>
        <v>0</v>
      </c>
      <c r="P64" s="40"/>
      <c r="Q64" s="41"/>
      <c r="R64" s="174">
        <f t="shared" si="8"/>
        <v>0</v>
      </c>
      <c r="S64" s="175" t="str">
        <f t="shared" ca="1" si="9"/>
        <v xml:space="preserve"> </v>
      </c>
    </row>
    <row r="65" spans="1:11" ht="39" customHeight="1" x14ac:dyDescent="0.2">
      <c r="A65" s="35" t="s">
        <v>10</v>
      </c>
      <c r="B65" s="123" t="s">
        <v>77</v>
      </c>
      <c r="C65" s="124"/>
      <c r="D65" s="124"/>
      <c r="E65" s="124"/>
      <c r="F65" s="125"/>
      <c r="G65" s="161">
        <f>SUM(G66:G115)</f>
        <v>0</v>
      </c>
      <c r="H65" s="161">
        <f>SUM(H66:H115)</f>
        <v>0</v>
      </c>
      <c r="I65" s="42"/>
      <c r="J65" s="29"/>
      <c r="K65" s="38" t="s">
        <v>142</v>
      </c>
    </row>
    <row r="66" spans="1:11" x14ac:dyDescent="0.2">
      <c r="A66" s="113" t="s">
        <v>55</v>
      </c>
      <c r="B66" s="116" t="s">
        <v>95</v>
      </c>
      <c r="C66" s="34" t="s">
        <v>96</v>
      </c>
      <c r="D66" s="176" t="s">
        <v>5</v>
      </c>
      <c r="E66" s="119"/>
      <c r="F66" s="169" t="str">
        <f>IFERROR(ROUND(AVERAGE(K66:K70),2),"0")</f>
        <v>0</v>
      </c>
      <c r="G66" s="169">
        <f>ROUND(E66*F66,2)</f>
        <v>0</v>
      </c>
      <c r="H66" s="169">
        <f>ROUND(G66*$D$7,2)</f>
        <v>0</v>
      </c>
      <c r="I66" s="110"/>
      <c r="J66" s="43"/>
      <c r="K66" s="40"/>
    </row>
    <row r="67" spans="1:11" x14ac:dyDescent="0.2">
      <c r="A67" s="114"/>
      <c r="B67" s="117"/>
      <c r="C67" s="34" t="s">
        <v>96</v>
      </c>
      <c r="D67" s="177"/>
      <c r="E67" s="120"/>
      <c r="F67" s="170"/>
      <c r="G67" s="170"/>
      <c r="H67" s="170"/>
      <c r="I67" s="111"/>
      <c r="J67" s="43"/>
      <c r="K67" s="40"/>
    </row>
    <row r="68" spans="1:11" x14ac:dyDescent="0.2">
      <c r="A68" s="114"/>
      <c r="B68" s="117"/>
      <c r="C68" s="34" t="s">
        <v>96</v>
      </c>
      <c r="D68" s="177"/>
      <c r="E68" s="120"/>
      <c r="F68" s="170"/>
      <c r="G68" s="170"/>
      <c r="H68" s="170"/>
      <c r="I68" s="111"/>
      <c r="J68" s="43"/>
      <c r="K68" s="40"/>
    </row>
    <row r="69" spans="1:11" x14ac:dyDescent="0.2">
      <c r="A69" s="114"/>
      <c r="B69" s="117"/>
      <c r="C69" s="34" t="s">
        <v>96</v>
      </c>
      <c r="D69" s="177"/>
      <c r="E69" s="120"/>
      <c r="F69" s="170"/>
      <c r="G69" s="170"/>
      <c r="H69" s="170"/>
      <c r="I69" s="111"/>
      <c r="J69" s="43"/>
      <c r="K69" s="40"/>
    </row>
    <row r="70" spans="1:11" x14ac:dyDescent="0.2">
      <c r="A70" s="115"/>
      <c r="B70" s="118"/>
      <c r="C70" s="34" t="s">
        <v>96</v>
      </c>
      <c r="D70" s="178"/>
      <c r="E70" s="121"/>
      <c r="F70" s="171"/>
      <c r="G70" s="171"/>
      <c r="H70" s="171"/>
      <c r="I70" s="112"/>
      <c r="J70" s="43"/>
      <c r="K70" s="40"/>
    </row>
    <row r="71" spans="1:11" x14ac:dyDescent="0.2">
      <c r="A71" s="113" t="s">
        <v>56</v>
      </c>
      <c r="B71" s="116" t="s">
        <v>95</v>
      </c>
      <c r="C71" s="34" t="s">
        <v>96</v>
      </c>
      <c r="D71" s="176" t="s">
        <v>5</v>
      </c>
      <c r="E71" s="119"/>
      <c r="F71" s="169" t="str">
        <f t="shared" ref="F71" si="10">IFERROR(ROUND(AVERAGE(K71:K75),2),"0")</f>
        <v>0</v>
      </c>
      <c r="G71" s="169">
        <f>ROUND(E71*F71,2)</f>
        <v>0</v>
      </c>
      <c r="H71" s="169">
        <f>ROUND(G71*$D$7,2)</f>
        <v>0</v>
      </c>
      <c r="I71" s="110"/>
      <c r="J71" s="43"/>
      <c r="K71" s="40"/>
    </row>
    <row r="72" spans="1:11" x14ac:dyDescent="0.2">
      <c r="A72" s="114"/>
      <c r="B72" s="117"/>
      <c r="C72" s="34" t="s">
        <v>96</v>
      </c>
      <c r="D72" s="177"/>
      <c r="E72" s="120"/>
      <c r="F72" s="170"/>
      <c r="G72" s="170"/>
      <c r="H72" s="170"/>
      <c r="I72" s="111"/>
      <c r="J72" s="43"/>
      <c r="K72" s="40"/>
    </row>
    <row r="73" spans="1:11" x14ac:dyDescent="0.2">
      <c r="A73" s="114"/>
      <c r="B73" s="117"/>
      <c r="C73" s="34" t="s">
        <v>96</v>
      </c>
      <c r="D73" s="177"/>
      <c r="E73" s="120"/>
      <c r="F73" s="170"/>
      <c r="G73" s="170"/>
      <c r="H73" s="170"/>
      <c r="I73" s="111"/>
      <c r="J73" s="43"/>
      <c r="K73" s="40"/>
    </row>
    <row r="74" spans="1:11" x14ac:dyDescent="0.2">
      <c r="A74" s="114"/>
      <c r="B74" s="117"/>
      <c r="C74" s="34" t="s">
        <v>96</v>
      </c>
      <c r="D74" s="177"/>
      <c r="E74" s="120"/>
      <c r="F74" s="170"/>
      <c r="G74" s="170"/>
      <c r="H74" s="170"/>
      <c r="I74" s="111"/>
      <c r="J74" s="43"/>
      <c r="K74" s="40"/>
    </row>
    <row r="75" spans="1:11" x14ac:dyDescent="0.2">
      <c r="A75" s="115"/>
      <c r="B75" s="118"/>
      <c r="C75" s="34" t="s">
        <v>96</v>
      </c>
      <c r="D75" s="178"/>
      <c r="E75" s="121"/>
      <c r="F75" s="171"/>
      <c r="G75" s="171"/>
      <c r="H75" s="171"/>
      <c r="I75" s="112"/>
      <c r="J75" s="43"/>
      <c r="K75" s="40"/>
    </row>
    <row r="76" spans="1:11" x14ac:dyDescent="0.2">
      <c r="A76" s="113" t="s">
        <v>57</v>
      </c>
      <c r="B76" s="116" t="s">
        <v>95</v>
      </c>
      <c r="C76" s="34" t="s">
        <v>96</v>
      </c>
      <c r="D76" s="176" t="s">
        <v>5</v>
      </c>
      <c r="E76" s="119"/>
      <c r="F76" s="169" t="str">
        <f t="shared" ref="F76" si="11">IFERROR(ROUND(AVERAGE(K76:K80),2),"0")</f>
        <v>0</v>
      </c>
      <c r="G76" s="169">
        <f>ROUND(E76*F76,2)</f>
        <v>0</v>
      </c>
      <c r="H76" s="169">
        <f>ROUND(G76*$D$7,2)</f>
        <v>0</v>
      </c>
      <c r="I76" s="110"/>
      <c r="J76" s="43"/>
      <c r="K76" s="40"/>
    </row>
    <row r="77" spans="1:11" x14ac:dyDescent="0.2">
      <c r="A77" s="114"/>
      <c r="B77" s="117"/>
      <c r="C77" s="34" t="s">
        <v>96</v>
      </c>
      <c r="D77" s="177"/>
      <c r="E77" s="120"/>
      <c r="F77" s="170"/>
      <c r="G77" s="170"/>
      <c r="H77" s="170"/>
      <c r="I77" s="111"/>
      <c r="J77" s="43"/>
      <c r="K77" s="40"/>
    </row>
    <row r="78" spans="1:11" x14ac:dyDescent="0.2">
      <c r="A78" s="114"/>
      <c r="B78" s="117"/>
      <c r="C78" s="34" t="s">
        <v>96</v>
      </c>
      <c r="D78" s="177"/>
      <c r="E78" s="120"/>
      <c r="F78" s="170"/>
      <c r="G78" s="170"/>
      <c r="H78" s="170"/>
      <c r="I78" s="111"/>
      <c r="J78" s="43"/>
      <c r="K78" s="40"/>
    </row>
    <row r="79" spans="1:11" x14ac:dyDescent="0.2">
      <c r="A79" s="114"/>
      <c r="B79" s="117"/>
      <c r="C79" s="34" t="s">
        <v>96</v>
      </c>
      <c r="D79" s="177"/>
      <c r="E79" s="120"/>
      <c r="F79" s="170"/>
      <c r="G79" s="170"/>
      <c r="H79" s="170"/>
      <c r="I79" s="111"/>
      <c r="J79" s="43"/>
      <c r="K79" s="40"/>
    </row>
    <row r="80" spans="1:11" x14ac:dyDescent="0.2">
      <c r="A80" s="115"/>
      <c r="B80" s="118"/>
      <c r="C80" s="34" t="s">
        <v>96</v>
      </c>
      <c r="D80" s="178"/>
      <c r="E80" s="121"/>
      <c r="F80" s="171"/>
      <c r="G80" s="171"/>
      <c r="H80" s="171"/>
      <c r="I80" s="112"/>
      <c r="J80" s="43"/>
      <c r="K80" s="40"/>
    </row>
    <row r="81" spans="1:11" x14ac:dyDescent="0.2">
      <c r="A81" s="113" t="s">
        <v>58</v>
      </c>
      <c r="B81" s="116" t="s">
        <v>95</v>
      </c>
      <c r="C81" s="34" t="s">
        <v>96</v>
      </c>
      <c r="D81" s="176" t="s">
        <v>5</v>
      </c>
      <c r="E81" s="119"/>
      <c r="F81" s="169" t="str">
        <f t="shared" ref="F81" si="12">IFERROR(ROUND(AVERAGE(K81:K85),2),"0")</f>
        <v>0</v>
      </c>
      <c r="G81" s="169">
        <f>ROUND(E81*F81,2)</f>
        <v>0</v>
      </c>
      <c r="H81" s="169">
        <f>ROUND(G81*$D$7,2)</f>
        <v>0</v>
      </c>
      <c r="I81" s="110"/>
      <c r="J81" s="43"/>
      <c r="K81" s="40"/>
    </row>
    <row r="82" spans="1:11" x14ac:dyDescent="0.2">
      <c r="A82" s="114"/>
      <c r="B82" s="117"/>
      <c r="C82" s="34" t="s">
        <v>96</v>
      </c>
      <c r="D82" s="177"/>
      <c r="E82" s="120"/>
      <c r="F82" s="170"/>
      <c r="G82" s="170"/>
      <c r="H82" s="170"/>
      <c r="I82" s="111"/>
      <c r="J82" s="43"/>
      <c r="K82" s="40"/>
    </row>
    <row r="83" spans="1:11" x14ac:dyDescent="0.2">
      <c r="A83" s="114"/>
      <c r="B83" s="117"/>
      <c r="C83" s="34" t="s">
        <v>96</v>
      </c>
      <c r="D83" s="177"/>
      <c r="E83" s="120"/>
      <c r="F83" s="170"/>
      <c r="G83" s="170"/>
      <c r="H83" s="170"/>
      <c r="I83" s="111"/>
      <c r="J83" s="43"/>
      <c r="K83" s="40"/>
    </row>
    <row r="84" spans="1:11" x14ac:dyDescent="0.2">
      <c r="A84" s="114"/>
      <c r="B84" s="117"/>
      <c r="C84" s="34" t="s">
        <v>96</v>
      </c>
      <c r="D84" s="177"/>
      <c r="E84" s="120"/>
      <c r="F84" s="170"/>
      <c r="G84" s="170"/>
      <c r="H84" s="170"/>
      <c r="I84" s="111"/>
      <c r="J84" s="43"/>
      <c r="K84" s="40"/>
    </row>
    <row r="85" spans="1:11" x14ac:dyDescent="0.2">
      <c r="A85" s="115"/>
      <c r="B85" s="118"/>
      <c r="C85" s="34" t="s">
        <v>96</v>
      </c>
      <c r="D85" s="178"/>
      <c r="E85" s="121"/>
      <c r="F85" s="171"/>
      <c r="G85" s="171"/>
      <c r="H85" s="171"/>
      <c r="I85" s="112"/>
      <c r="J85" s="43"/>
      <c r="K85" s="40"/>
    </row>
    <row r="86" spans="1:11" x14ac:dyDescent="0.2">
      <c r="A86" s="113" t="s">
        <v>59</v>
      </c>
      <c r="B86" s="116" t="s">
        <v>95</v>
      </c>
      <c r="C86" s="34" t="s">
        <v>96</v>
      </c>
      <c r="D86" s="176" t="s">
        <v>5</v>
      </c>
      <c r="E86" s="119"/>
      <c r="F86" s="169" t="str">
        <f t="shared" ref="F86" si="13">IFERROR(ROUND(AVERAGE(K86:K90),2),"0")</f>
        <v>0</v>
      </c>
      <c r="G86" s="169">
        <f>ROUND(E86*F86,2)</f>
        <v>0</v>
      </c>
      <c r="H86" s="169">
        <f>ROUND(G86*$D$7,2)</f>
        <v>0</v>
      </c>
      <c r="I86" s="110"/>
      <c r="J86" s="43"/>
      <c r="K86" s="40"/>
    </row>
    <row r="87" spans="1:11" x14ac:dyDescent="0.2">
      <c r="A87" s="114"/>
      <c r="B87" s="117"/>
      <c r="C87" s="34" t="s">
        <v>96</v>
      </c>
      <c r="D87" s="177"/>
      <c r="E87" s="120"/>
      <c r="F87" s="170"/>
      <c r="G87" s="170"/>
      <c r="H87" s="170"/>
      <c r="I87" s="111"/>
      <c r="J87" s="43"/>
      <c r="K87" s="40"/>
    </row>
    <row r="88" spans="1:11" x14ac:dyDescent="0.2">
      <c r="A88" s="114"/>
      <c r="B88" s="117"/>
      <c r="C88" s="34" t="s">
        <v>96</v>
      </c>
      <c r="D88" s="177"/>
      <c r="E88" s="120"/>
      <c r="F88" s="170"/>
      <c r="G88" s="170"/>
      <c r="H88" s="170"/>
      <c r="I88" s="111"/>
      <c r="J88" s="43"/>
      <c r="K88" s="40"/>
    </row>
    <row r="89" spans="1:11" x14ac:dyDescent="0.2">
      <c r="A89" s="114"/>
      <c r="B89" s="117"/>
      <c r="C89" s="34" t="s">
        <v>96</v>
      </c>
      <c r="D89" s="177"/>
      <c r="E89" s="120"/>
      <c r="F89" s="170"/>
      <c r="G89" s="170"/>
      <c r="H89" s="170"/>
      <c r="I89" s="111"/>
      <c r="J89" s="43"/>
      <c r="K89" s="40"/>
    </row>
    <row r="90" spans="1:11" x14ac:dyDescent="0.2">
      <c r="A90" s="115"/>
      <c r="B90" s="118"/>
      <c r="C90" s="34" t="s">
        <v>96</v>
      </c>
      <c r="D90" s="178"/>
      <c r="E90" s="121"/>
      <c r="F90" s="171"/>
      <c r="G90" s="171"/>
      <c r="H90" s="171"/>
      <c r="I90" s="112"/>
      <c r="J90" s="43"/>
      <c r="K90" s="40"/>
    </row>
    <row r="91" spans="1:11" x14ac:dyDescent="0.2">
      <c r="A91" s="113" t="s">
        <v>60</v>
      </c>
      <c r="B91" s="116" t="s">
        <v>95</v>
      </c>
      <c r="C91" s="34" t="s">
        <v>96</v>
      </c>
      <c r="D91" s="176" t="s">
        <v>5</v>
      </c>
      <c r="E91" s="119"/>
      <c r="F91" s="169" t="str">
        <f t="shared" ref="F91" si="14">IFERROR(ROUND(AVERAGE(K91:K95),2),"0")</f>
        <v>0</v>
      </c>
      <c r="G91" s="169">
        <f>ROUND(E91*F91,2)</f>
        <v>0</v>
      </c>
      <c r="H91" s="169">
        <f>ROUND(G91*$D$7,2)</f>
        <v>0</v>
      </c>
      <c r="I91" s="110"/>
      <c r="J91" s="43"/>
      <c r="K91" s="40"/>
    </row>
    <row r="92" spans="1:11" x14ac:dyDescent="0.2">
      <c r="A92" s="114"/>
      <c r="B92" s="117"/>
      <c r="C92" s="34" t="s">
        <v>96</v>
      </c>
      <c r="D92" s="177"/>
      <c r="E92" s="120"/>
      <c r="F92" s="170"/>
      <c r="G92" s="170"/>
      <c r="H92" s="170"/>
      <c r="I92" s="111"/>
      <c r="J92" s="43"/>
      <c r="K92" s="40"/>
    </row>
    <row r="93" spans="1:11" x14ac:dyDescent="0.2">
      <c r="A93" s="114"/>
      <c r="B93" s="117"/>
      <c r="C93" s="34" t="s">
        <v>96</v>
      </c>
      <c r="D93" s="177"/>
      <c r="E93" s="120"/>
      <c r="F93" s="170"/>
      <c r="G93" s="170"/>
      <c r="H93" s="170"/>
      <c r="I93" s="111"/>
      <c r="J93" s="43"/>
      <c r="K93" s="40"/>
    </row>
    <row r="94" spans="1:11" x14ac:dyDescent="0.2">
      <c r="A94" s="114"/>
      <c r="B94" s="117"/>
      <c r="C94" s="34" t="s">
        <v>96</v>
      </c>
      <c r="D94" s="177"/>
      <c r="E94" s="120"/>
      <c r="F94" s="170"/>
      <c r="G94" s="170"/>
      <c r="H94" s="170"/>
      <c r="I94" s="111"/>
      <c r="J94" s="43"/>
      <c r="K94" s="40"/>
    </row>
    <row r="95" spans="1:11" x14ac:dyDescent="0.2">
      <c r="A95" s="115"/>
      <c r="B95" s="118"/>
      <c r="C95" s="34" t="s">
        <v>96</v>
      </c>
      <c r="D95" s="178"/>
      <c r="E95" s="121"/>
      <c r="F95" s="171"/>
      <c r="G95" s="171"/>
      <c r="H95" s="171"/>
      <c r="I95" s="112"/>
      <c r="J95" s="43"/>
      <c r="K95" s="40"/>
    </row>
    <row r="96" spans="1:11" x14ac:dyDescent="0.2">
      <c r="A96" s="113" t="s">
        <v>61</v>
      </c>
      <c r="B96" s="116" t="s">
        <v>95</v>
      </c>
      <c r="C96" s="34" t="s">
        <v>96</v>
      </c>
      <c r="D96" s="176" t="s">
        <v>5</v>
      </c>
      <c r="E96" s="119"/>
      <c r="F96" s="169" t="str">
        <f t="shared" ref="F96" si="15">IFERROR(ROUND(AVERAGE(K96:K100),2),"0")</f>
        <v>0</v>
      </c>
      <c r="G96" s="169">
        <f>ROUND(E96*F96,2)</f>
        <v>0</v>
      </c>
      <c r="H96" s="169">
        <f>ROUND(G96*$D$7,2)</f>
        <v>0</v>
      </c>
      <c r="I96" s="110"/>
      <c r="J96" s="43"/>
      <c r="K96" s="40"/>
    </row>
    <row r="97" spans="1:11" x14ac:dyDescent="0.2">
      <c r="A97" s="114"/>
      <c r="B97" s="117"/>
      <c r="C97" s="34" t="s">
        <v>96</v>
      </c>
      <c r="D97" s="177"/>
      <c r="E97" s="120"/>
      <c r="F97" s="170"/>
      <c r="G97" s="170"/>
      <c r="H97" s="170"/>
      <c r="I97" s="111"/>
      <c r="J97" s="43"/>
      <c r="K97" s="40"/>
    </row>
    <row r="98" spans="1:11" x14ac:dyDescent="0.2">
      <c r="A98" s="114"/>
      <c r="B98" s="117"/>
      <c r="C98" s="34" t="s">
        <v>96</v>
      </c>
      <c r="D98" s="177"/>
      <c r="E98" s="120"/>
      <c r="F98" s="170"/>
      <c r="G98" s="170"/>
      <c r="H98" s="170"/>
      <c r="I98" s="111"/>
      <c r="J98" s="43"/>
      <c r="K98" s="40"/>
    </row>
    <row r="99" spans="1:11" x14ac:dyDescent="0.2">
      <c r="A99" s="114"/>
      <c r="B99" s="117"/>
      <c r="C99" s="34" t="s">
        <v>96</v>
      </c>
      <c r="D99" s="177"/>
      <c r="E99" s="120"/>
      <c r="F99" s="170"/>
      <c r="G99" s="170"/>
      <c r="H99" s="170"/>
      <c r="I99" s="111"/>
      <c r="J99" s="43"/>
      <c r="K99" s="40"/>
    </row>
    <row r="100" spans="1:11" x14ac:dyDescent="0.2">
      <c r="A100" s="115"/>
      <c r="B100" s="118"/>
      <c r="C100" s="34" t="s">
        <v>96</v>
      </c>
      <c r="D100" s="178"/>
      <c r="E100" s="121"/>
      <c r="F100" s="171"/>
      <c r="G100" s="171"/>
      <c r="H100" s="171"/>
      <c r="I100" s="112"/>
      <c r="J100" s="43"/>
      <c r="K100" s="40"/>
    </row>
    <row r="101" spans="1:11" x14ac:dyDescent="0.2">
      <c r="A101" s="113" t="s">
        <v>62</v>
      </c>
      <c r="B101" s="116" t="s">
        <v>95</v>
      </c>
      <c r="C101" s="34" t="s">
        <v>96</v>
      </c>
      <c r="D101" s="176" t="s">
        <v>5</v>
      </c>
      <c r="E101" s="119"/>
      <c r="F101" s="169" t="str">
        <f t="shared" ref="F101" si="16">IFERROR(ROUND(AVERAGE(K101:K105),2),"0")</f>
        <v>0</v>
      </c>
      <c r="G101" s="169">
        <f>ROUND(E101*F101,2)</f>
        <v>0</v>
      </c>
      <c r="H101" s="169">
        <f>ROUND(G101*$D$7,2)</f>
        <v>0</v>
      </c>
      <c r="I101" s="110"/>
      <c r="J101" s="43"/>
      <c r="K101" s="40"/>
    </row>
    <row r="102" spans="1:11" x14ac:dyDescent="0.2">
      <c r="A102" s="114"/>
      <c r="B102" s="117"/>
      <c r="C102" s="34" t="s">
        <v>96</v>
      </c>
      <c r="D102" s="177"/>
      <c r="E102" s="120"/>
      <c r="F102" s="170"/>
      <c r="G102" s="170"/>
      <c r="H102" s="170"/>
      <c r="I102" s="111"/>
      <c r="J102" s="43"/>
      <c r="K102" s="40"/>
    </row>
    <row r="103" spans="1:11" x14ac:dyDescent="0.2">
      <c r="A103" s="114"/>
      <c r="B103" s="117"/>
      <c r="C103" s="34" t="s">
        <v>96</v>
      </c>
      <c r="D103" s="177"/>
      <c r="E103" s="120"/>
      <c r="F103" s="170"/>
      <c r="G103" s="170"/>
      <c r="H103" s="170"/>
      <c r="I103" s="111"/>
      <c r="J103" s="43"/>
      <c r="K103" s="40"/>
    </row>
    <row r="104" spans="1:11" x14ac:dyDescent="0.2">
      <c r="A104" s="114"/>
      <c r="B104" s="117"/>
      <c r="C104" s="34" t="s">
        <v>96</v>
      </c>
      <c r="D104" s="177"/>
      <c r="E104" s="120"/>
      <c r="F104" s="170"/>
      <c r="G104" s="170"/>
      <c r="H104" s="170"/>
      <c r="I104" s="111"/>
      <c r="J104" s="43"/>
      <c r="K104" s="40"/>
    </row>
    <row r="105" spans="1:11" x14ac:dyDescent="0.2">
      <c r="A105" s="115"/>
      <c r="B105" s="118"/>
      <c r="C105" s="34" t="s">
        <v>96</v>
      </c>
      <c r="D105" s="178"/>
      <c r="E105" s="121"/>
      <c r="F105" s="171"/>
      <c r="G105" s="171"/>
      <c r="H105" s="171"/>
      <c r="I105" s="112"/>
      <c r="J105" s="43"/>
      <c r="K105" s="40"/>
    </row>
    <row r="106" spans="1:11" x14ac:dyDescent="0.2">
      <c r="A106" s="113" t="s">
        <v>63</v>
      </c>
      <c r="B106" s="116" t="s">
        <v>95</v>
      </c>
      <c r="C106" s="34" t="s">
        <v>96</v>
      </c>
      <c r="D106" s="176" t="s">
        <v>5</v>
      </c>
      <c r="E106" s="119"/>
      <c r="F106" s="169" t="str">
        <f t="shared" ref="F106" si="17">IFERROR(ROUND(AVERAGE(K106:K110),2),"0")</f>
        <v>0</v>
      </c>
      <c r="G106" s="169">
        <f>ROUND(E106*F106,2)</f>
        <v>0</v>
      </c>
      <c r="H106" s="169">
        <f>ROUND(G106*$D$7,2)</f>
        <v>0</v>
      </c>
      <c r="I106" s="110"/>
      <c r="J106" s="43"/>
      <c r="K106" s="40"/>
    </row>
    <row r="107" spans="1:11" x14ac:dyDescent="0.2">
      <c r="A107" s="114"/>
      <c r="B107" s="117"/>
      <c r="C107" s="34" t="s">
        <v>96</v>
      </c>
      <c r="D107" s="177"/>
      <c r="E107" s="120"/>
      <c r="F107" s="170"/>
      <c r="G107" s="170"/>
      <c r="H107" s="170"/>
      <c r="I107" s="111"/>
      <c r="J107" s="43"/>
      <c r="K107" s="40"/>
    </row>
    <row r="108" spans="1:11" x14ac:dyDescent="0.2">
      <c r="A108" s="114"/>
      <c r="B108" s="117"/>
      <c r="C108" s="34" t="s">
        <v>96</v>
      </c>
      <c r="D108" s="177"/>
      <c r="E108" s="120"/>
      <c r="F108" s="170"/>
      <c r="G108" s="170"/>
      <c r="H108" s="170"/>
      <c r="I108" s="111"/>
      <c r="J108" s="43"/>
      <c r="K108" s="40"/>
    </row>
    <row r="109" spans="1:11" x14ac:dyDescent="0.2">
      <c r="A109" s="114"/>
      <c r="B109" s="117"/>
      <c r="C109" s="34" t="s">
        <v>96</v>
      </c>
      <c r="D109" s="177"/>
      <c r="E109" s="120"/>
      <c r="F109" s="170"/>
      <c r="G109" s="170"/>
      <c r="H109" s="170"/>
      <c r="I109" s="111"/>
      <c r="J109" s="43"/>
      <c r="K109" s="40"/>
    </row>
    <row r="110" spans="1:11" x14ac:dyDescent="0.2">
      <c r="A110" s="115"/>
      <c r="B110" s="118"/>
      <c r="C110" s="34" t="s">
        <v>96</v>
      </c>
      <c r="D110" s="178"/>
      <c r="E110" s="121"/>
      <c r="F110" s="171"/>
      <c r="G110" s="171"/>
      <c r="H110" s="171"/>
      <c r="I110" s="112"/>
      <c r="J110" s="43"/>
      <c r="K110" s="40"/>
    </row>
    <row r="111" spans="1:11" x14ac:dyDescent="0.2">
      <c r="A111" s="113" t="s">
        <v>64</v>
      </c>
      <c r="B111" s="116" t="s">
        <v>95</v>
      </c>
      <c r="C111" s="34" t="s">
        <v>96</v>
      </c>
      <c r="D111" s="176" t="s">
        <v>5</v>
      </c>
      <c r="E111" s="119"/>
      <c r="F111" s="169" t="str">
        <f t="shared" ref="F111" si="18">IFERROR(ROUND(AVERAGE(K111:K115),2),"0")</f>
        <v>0</v>
      </c>
      <c r="G111" s="169">
        <f>ROUND(E111*F111,2)</f>
        <v>0</v>
      </c>
      <c r="H111" s="169">
        <f>ROUND(G111*$D$7,2)</f>
        <v>0</v>
      </c>
      <c r="I111" s="110"/>
      <c r="J111" s="43"/>
      <c r="K111" s="40"/>
    </row>
    <row r="112" spans="1:11" x14ac:dyDescent="0.2">
      <c r="A112" s="114"/>
      <c r="B112" s="117"/>
      <c r="C112" s="34" t="s">
        <v>96</v>
      </c>
      <c r="D112" s="177"/>
      <c r="E112" s="120"/>
      <c r="F112" s="170"/>
      <c r="G112" s="170"/>
      <c r="H112" s="170"/>
      <c r="I112" s="111"/>
      <c r="J112" s="43"/>
      <c r="K112" s="40"/>
    </row>
    <row r="113" spans="1:11" x14ac:dyDescent="0.2">
      <c r="A113" s="114"/>
      <c r="B113" s="117"/>
      <c r="C113" s="34" t="s">
        <v>96</v>
      </c>
      <c r="D113" s="177"/>
      <c r="E113" s="120"/>
      <c r="F113" s="170"/>
      <c r="G113" s="170"/>
      <c r="H113" s="170"/>
      <c r="I113" s="111"/>
      <c r="J113" s="43"/>
      <c r="K113" s="40"/>
    </row>
    <row r="114" spans="1:11" x14ac:dyDescent="0.2">
      <c r="A114" s="114"/>
      <c r="B114" s="117"/>
      <c r="C114" s="34" t="s">
        <v>96</v>
      </c>
      <c r="D114" s="177"/>
      <c r="E114" s="120"/>
      <c r="F114" s="170"/>
      <c r="G114" s="170"/>
      <c r="H114" s="170"/>
      <c r="I114" s="111"/>
      <c r="J114" s="43"/>
      <c r="K114" s="40"/>
    </row>
    <row r="115" spans="1:11" x14ac:dyDescent="0.2">
      <c r="A115" s="115"/>
      <c r="B115" s="118"/>
      <c r="C115" s="34" t="s">
        <v>96</v>
      </c>
      <c r="D115" s="178"/>
      <c r="E115" s="121"/>
      <c r="F115" s="171"/>
      <c r="G115" s="171"/>
      <c r="H115" s="171"/>
      <c r="I115" s="112"/>
      <c r="J115" s="43"/>
      <c r="K115" s="40"/>
    </row>
    <row r="116" spans="1:11" ht="12.75" customHeight="1" x14ac:dyDescent="0.2">
      <c r="A116" s="35" t="s">
        <v>65</v>
      </c>
      <c r="B116" s="123" t="s">
        <v>78</v>
      </c>
      <c r="C116" s="124"/>
      <c r="D116" s="124"/>
      <c r="E116" s="124"/>
      <c r="F116" s="125"/>
      <c r="G116" s="161">
        <f>SUM(G117,G124,G131,G138,G145,G152,G159,G166,G173,G180)</f>
        <v>0</v>
      </c>
      <c r="H116" s="161">
        <f>SUM(H117,H124,H131,H138,H145,H152,H159,H166,H173,H180)</f>
        <v>0</v>
      </c>
      <c r="I116" s="42"/>
      <c r="J116" s="29"/>
    </row>
    <row r="117" spans="1:11" ht="12.75" customHeight="1" x14ac:dyDescent="0.2">
      <c r="A117" s="107" t="s">
        <v>66</v>
      </c>
      <c r="B117" s="104" t="s">
        <v>119</v>
      </c>
      <c r="C117" s="179" t="s">
        <v>120</v>
      </c>
      <c r="D117" s="181"/>
      <c r="E117" s="182"/>
      <c r="F117" s="174"/>
      <c r="G117" s="172">
        <f>SUM(G118:G123)</f>
        <v>0</v>
      </c>
      <c r="H117" s="172">
        <f>ROUND(G117*$D$7,2)</f>
        <v>0</v>
      </c>
      <c r="I117" s="104"/>
    </row>
    <row r="118" spans="1:11" x14ac:dyDescent="0.2">
      <c r="A118" s="108"/>
      <c r="B118" s="105"/>
      <c r="C118" s="180" t="s">
        <v>121</v>
      </c>
      <c r="D118" s="44"/>
      <c r="E118" s="45"/>
      <c r="F118" s="40"/>
      <c r="G118" s="174">
        <f t="shared" ref="G118:G123" si="19">ROUND(E118*F118,2)</f>
        <v>0</v>
      </c>
      <c r="H118" s="46"/>
      <c r="I118" s="105"/>
    </row>
    <row r="119" spans="1:11" ht="13.5" customHeight="1" x14ac:dyDescent="0.2">
      <c r="A119" s="108"/>
      <c r="B119" s="105"/>
      <c r="C119" s="180" t="s">
        <v>122</v>
      </c>
      <c r="D119" s="44"/>
      <c r="E119" s="45"/>
      <c r="F119" s="40"/>
      <c r="G119" s="174">
        <f t="shared" si="19"/>
        <v>0</v>
      </c>
      <c r="H119" s="46"/>
      <c r="I119" s="105"/>
    </row>
    <row r="120" spans="1:11" x14ac:dyDescent="0.2">
      <c r="A120" s="108"/>
      <c r="B120" s="105"/>
      <c r="C120" s="180" t="s">
        <v>123</v>
      </c>
      <c r="D120" s="44"/>
      <c r="E120" s="45"/>
      <c r="F120" s="40"/>
      <c r="G120" s="174">
        <f t="shared" si="19"/>
        <v>0</v>
      </c>
      <c r="H120" s="46"/>
      <c r="I120" s="105"/>
    </row>
    <row r="121" spans="1:11" x14ac:dyDescent="0.2">
      <c r="A121" s="108"/>
      <c r="B121" s="105"/>
      <c r="C121" s="180" t="s">
        <v>124</v>
      </c>
      <c r="D121" s="44"/>
      <c r="E121" s="45"/>
      <c r="F121" s="40"/>
      <c r="G121" s="174">
        <f t="shared" si="19"/>
        <v>0</v>
      </c>
      <c r="H121" s="46"/>
      <c r="I121" s="105"/>
    </row>
    <row r="122" spans="1:11" x14ac:dyDescent="0.2">
      <c r="A122" s="108"/>
      <c r="B122" s="105"/>
      <c r="C122" s="46" t="s">
        <v>125</v>
      </c>
      <c r="D122" s="44"/>
      <c r="E122" s="45"/>
      <c r="F122" s="40"/>
      <c r="G122" s="174">
        <f t="shared" si="19"/>
        <v>0</v>
      </c>
      <c r="H122" s="46"/>
      <c r="I122" s="105"/>
    </row>
    <row r="123" spans="1:11" x14ac:dyDescent="0.2">
      <c r="A123" s="109"/>
      <c r="B123" s="106"/>
      <c r="C123" s="46" t="s">
        <v>125</v>
      </c>
      <c r="D123" s="44"/>
      <c r="E123" s="45"/>
      <c r="F123" s="40"/>
      <c r="G123" s="174">
        <f t="shared" si="19"/>
        <v>0</v>
      </c>
      <c r="H123" s="46"/>
      <c r="I123" s="106"/>
    </row>
    <row r="124" spans="1:11" ht="12.75" customHeight="1" x14ac:dyDescent="0.2">
      <c r="A124" s="107" t="s">
        <v>67</v>
      </c>
      <c r="B124" s="104" t="s">
        <v>119</v>
      </c>
      <c r="C124" s="179" t="s">
        <v>120</v>
      </c>
      <c r="D124" s="181"/>
      <c r="E124" s="182"/>
      <c r="F124" s="174"/>
      <c r="G124" s="172">
        <f>SUM(G125:G130)</f>
        <v>0</v>
      </c>
      <c r="H124" s="172">
        <f>ROUND(G124*$D$7,2)</f>
        <v>0</v>
      </c>
      <c r="I124" s="104"/>
    </row>
    <row r="125" spans="1:11" x14ac:dyDescent="0.2">
      <c r="A125" s="108"/>
      <c r="B125" s="105"/>
      <c r="C125" s="180" t="s">
        <v>121</v>
      </c>
      <c r="D125" s="44"/>
      <c r="E125" s="45"/>
      <c r="F125" s="40"/>
      <c r="G125" s="174">
        <f t="shared" ref="G125:G130" si="20">ROUND(E125*F125,2)</f>
        <v>0</v>
      </c>
      <c r="H125" s="46"/>
      <c r="I125" s="105"/>
    </row>
    <row r="126" spans="1:11" x14ac:dyDescent="0.2">
      <c r="A126" s="108"/>
      <c r="B126" s="105"/>
      <c r="C126" s="180" t="s">
        <v>122</v>
      </c>
      <c r="D126" s="44"/>
      <c r="E126" s="45"/>
      <c r="F126" s="40"/>
      <c r="G126" s="174">
        <f t="shared" si="20"/>
        <v>0</v>
      </c>
      <c r="H126" s="46"/>
      <c r="I126" s="105"/>
    </row>
    <row r="127" spans="1:11" x14ac:dyDescent="0.2">
      <c r="A127" s="108"/>
      <c r="B127" s="105"/>
      <c r="C127" s="180" t="s">
        <v>123</v>
      </c>
      <c r="D127" s="44"/>
      <c r="E127" s="45"/>
      <c r="F127" s="40"/>
      <c r="G127" s="174">
        <f t="shared" si="20"/>
        <v>0</v>
      </c>
      <c r="H127" s="46"/>
      <c r="I127" s="105"/>
    </row>
    <row r="128" spans="1:11" x14ac:dyDescent="0.2">
      <c r="A128" s="108"/>
      <c r="B128" s="105"/>
      <c r="C128" s="180" t="s">
        <v>124</v>
      </c>
      <c r="D128" s="44"/>
      <c r="E128" s="45"/>
      <c r="F128" s="40"/>
      <c r="G128" s="174">
        <f t="shared" si="20"/>
        <v>0</v>
      </c>
      <c r="H128" s="46"/>
      <c r="I128" s="105"/>
    </row>
    <row r="129" spans="1:9" x14ac:dyDescent="0.2">
      <c r="A129" s="108"/>
      <c r="B129" s="105"/>
      <c r="C129" s="46" t="s">
        <v>125</v>
      </c>
      <c r="D129" s="44"/>
      <c r="E129" s="45"/>
      <c r="F129" s="40"/>
      <c r="G129" s="174">
        <f t="shared" si="20"/>
        <v>0</v>
      </c>
      <c r="H129" s="46"/>
      <c r="I129" s="105"/>
    </row>
    <row r="130" spans="1:9" x14ac:dyDescent="0.2">
      <c r="A130" s="109"/>
      <c r="B130" s="106"/>
      <c r="C130" s="46" t="s">
        <v>125</v>
      </c>
      <c r="D130" s="44"/>
      <c r="E130" s="45"/>
      <c r="F130" s="40"/>
      <c r="G130" s="174">
        <f t="shared" si="20"/>
        <v>0</v>
      </c>
      <c r="H130" s="46"/>
      <c r="I130" s="106"/>
    </row>
    <row r="131" spans="1:9" ht="12.75" customHeight="1" x14ac:dyDescent="0.2">
      <c r="A131" s="107" t="s">
        <v>68</v>
      </c>
      <c r="B131" s="104" t="s">
        <v>119</v>
      </c>
      <c r="C131" s="179" t="s">
        <v>120</v>
      </c>
      <c r="D131" s="181"/>
      <c r="E131" s="182"/>
      <c r="F131" s="174"/>
      <c r="G131" s="172">
        <f>SUM(G132:G137)</f>
        <v>0</v>
      </c>
      <c r="H131" s="172">
        <f>ROUND(G131*$D$7,2)</f>
        <v>0</v>
      </c>
      <c r="I131" s="104"/>
    </row>
    <row r="132" spans="1:9" x14ac:dyDescent="0.2">
      <c r="A132" s="108"/>
      <c r="B132" s="105"/>
      <c r="C132" s="180" t="s">
        <v>121</v>
      </c>
      <c r="D132" s="44"/>
      <c r="E132" s="45"/>
      <c r="F132" s="40"/>
      <c r="G132" s="174">
        <f t="shared" ref="G132:G137" si="21">ROUND(E132*F132,2)</f>
        <v>0</v>
      </c>
      <c r="H132" s="46"/>
      <c r="I132" s="105"/>
    </row>
    <row r="133" spans="1:9" x14ac:dyDescent="0.2">
      <c r="A133" s="108"/>
      <c r="B133" s="105"/>
      <c r="C133" s="180" t="s">
        <v>122</v>
      </c>
      <c r="D133" s="44"/>
      <c r="E133" s="45"/>
      <c r="F133" s="40"/>
      <c r="G133" s="174">
        <f t="shared" si="21"/>
        <v>0</v>
      </c>
      <c r="H133" s="46"/>
      <c r="I133" s="105"/>
    </row>
    <row r="134" spans="1:9" x14ac:dyDescent="0.2">
      <c r="A134" s="108"/>
      <c r="B134" s="105"/>
      <c r="C134" s="180" t="s">
        <v>123</v>
      </c>
      <c r="D134" s="44"/>
      <c r="E134" s="45"/>
      <c r="F134" s="40"/>
      <c r="G134" s="174">
        <f t="shared" si="21"/>
        <v>0</v>
      </c>
      <c r="H134" s="46"/>
      <c r="I134" s="105"/>
    </row>
    <row r="135" spans="1:9" x14ac:dyDescent="0.2">
      <c r="A135" s="108"/>
      <c r="B135" s="105"/>
      <c r="C135" s="180" t="s">
        <v>124</v>
      </c>
      <c r="D135" s="44"/>
      <c r="E135" s="45"/>
      <c r="F135" s="40"/>
      <c r="G135" s="174">
        <f t="shared" si="21"/>
        <v>0</v>
      </c>
      <c r="H135" s="46"/>
      <c r="I135" s="105"/>
    </row>
    <row r="136" spans="1:9" x14ac:dyDescent="0.2">
      <c r="A136" s="108"/>
      <c r="B136" s="105"/>
      <c r="C136" s="46" t="s">
        <v>125</v>
      </c>
      <c r="D136" s="44"/>
      <c r="E136" s="45"/>
      <c r="F136" s="40"/>
      <c r="G136" s="174">
        <f t="shared" si="21"/>
        <v>0</v>
      </c>
      <c r="H136" s="46"/>
      <c r="I136" s="105"/>
    </row>
    <row r="137" spans="1:9" x14ac:dyDescent="0.2">
      <c r="A137" s="109"/>
      <c r="B137" s="106"/>
      <c r="C137" s="46" t="s">
        <v>125</v>
      </c>
      <c r="D137" s="44"/>
      <c r="E137" s="45"/>
      <c r="F137" s="40"/>
      <c r="G137" s="174">
        <f t="shared" si="21"/>
        <v>0</v>
      </c>
      <c r="H137" s="46"/>
      <c r="I137" s="106"/>
    </row>
    <row r="138" spans="1:9" ht="12.75" customHeight="1" x14ac:dyDescent="0.2">
      <c r="A138" s="107" t="s">
        <v>69</v>
      </c>
      <c r="B138" s="104" t="s">
        <v>119</v>
      </c>
      <c r="C138" s="179" t="s">
        <v>120</v>
      </c>
      <c r="D138" s="181"/>
      <c r="E138" s="182"/>
      <c r="F138" s="174"/>
      <c r="G138" s="172">
        <f>SUM(G139:G144)</f>
        <v>0</v>
      </c>
      <c r="H138" s="172">
        <f>ROUND(G138*$D$7,2)</f>
        <v>0</v>
      </c>
      <c r="I138" s="104"/>
    </row>
    <row r="139" spans="1:9" ht="12.75" customHeight="1" x14ac:dyDescent="0.2">
      <c r="A139" s="108"/>
      <c r="B139" s="105"/>
      <c r="C139" s="180" t="s">
        <v>121</v>
      </c>
      <c r="D139" s="44"/>
      <c r="E139" s="45"/>
      <c r="F139" s="40"/>
      <c r="G139" s="174">
        <f t="shared" ref="G139:G144" si="22">ROUND(E139*F139,2)</f>
        <v>0</v>
      </c>
      <c r="H139" s="46"/>
      <c r="I139" s="105"/>
    </row>
    <row r="140" spans="1:9" ht="12.75" customHeight="1" x14ac:dyDescent="0.2">
      <c r="A140" s="108"/>
      <c r="B140" s="105"/>
      <c r="C140" s="180" t="s">
        <v>122</v>
      </c>
      <c r="D140" s="44"/>
      <c r="E140" s="45"/>
      <c r="F140" s="40"/>
      <c r="G140" s="174">
        <f t="shared" si="22"/>
        <v>0</v>
      </c>
      <c r="H140" s="46"/>
      <c r="I140" s="105"/>
    </row>
    <row r="141" spans="1:9" ht="12.75" customHeight="1" x14ac:dyDescent="0.2">
      <c r="A141" s="108"/>
      <c r="B141" s="105"/>
      <c r="C141" s="180" t="s">
        <v>123</v>
      </c>
      <c r="D141" s="44"/>
      <c r="E141" s="45"/>
      <c r="F141" s="40"/>
      <c r="G141" s="174">
        <f t="shared" si="22"/>
        <v>0</v>
      </c>
      <c r="H141" s="46"/>
      <c r="I141" s="105"/>
    </row>
    <row r="142" spans="1:9" ht="12.75" customHeight="1" x14ac:dyDescent="0.2">
      <c r="A142" s="108"/>
      <c r="B142" s="105"/>
      <c r="C142" s="180" t="s">
        <v>124</v>
      </c>
      <c r="D142" s="44"/>
      <c r="E142" s="45"/>
      <c r="F142" s="40"/>
      <c r="G142" s="174">
        <f t="shared" si="22"/>
        <v>0</v>
      </c>
      <c r="H142" s="46"/>
      <c r="I142" s="105"/>
    </row>
    <row r="143" spans="1:9" ht="12.75" customHeight="1" x14ac:dyDescent="0.2">
      <c r="A143" s="108"/>
      <c r="B143" s="105"/>
      <c r="C143" s="46" t="s">
        <v>125</v>
      </c>
      <c r="D143" s="44"/>
      <c r="E143" s="45"/>
      <c r="F143" s="40"/>
      <c r="G143" s="174">
        <f t="shared" si="22"/>
        <v>0</v>
      </c>
      <c r="H143" s="46"/>
      <c r="I143" s="105"/>
    </row>
    <row r="144" spans="1:9" ht="12.75" customHeight="1" x14ac:dyDescent="0.2">
      <c r="A144" s="109"/>
      <c r="B144" s="106"/>
      <c r="C144" s="46" t="s">
        <v>125</v>
      </c>
      <c r="D144" s="44"/>
      <c r="E144" s="45"/>
      <c r="F144" s="40"/>
      <c r="G144" s="174">
        <f t="shared" si="22"/>
        <v>0</v>
      </c>
      <c r="H144" s="46"/>
      <c r="I144" s="106"/>
    </row>
    <row r="145" spans="1:19" ht="12.75" customHeight="1" x14ac:dyDescent="0.2">
      <c r="A145" s="107" t="s">
        <v>70</v>
      </c>
      <c r="B145" s="104" t="s">
        <v>119</v>
      </c>
      <c r="C145" s="179" t="s">
        <v>120</v>
      </c>
      <c r="D145" s="181"/>
      <c r="E145" s="182"/>
      <c r="F145" s="174"/>
      <c r="G145" s="172">
        <f>SUM(G146:G151)</f>
        <v>0</v>
      </c>
      <c r="H145" s="172">
        <f>ROUND(G145*$D$7,2)</f>
        <v>0</v>
      </c>
      <c r="I145" s="104"/>
    </row>
    <row r="146" spans="1:19" ht="12.75" customHeight="1" x14ac:dyDescent="0.2">
      <c r="A146" s="108"/>
      <c r="B146" s="105"/>
      <c r="C146" s="180" t="s">
        <v>121</v>
      </c>
      <c r="D146" s="44"/>
      <c r="E146" s="45"/>
      <c r="F146" s="40"/>
      <c r="G146" s="174">
        <f t="shared" ref="G146:G151" si="23">ROUND(E146*F146,2)</f>
        <v>0</v>
      </c>
      <c r="H146" s="46"/>
      <c r="I146" s="105"/>
    </row>
    <row r="147" spans="1:19" ht="12.75" customHeight="1" x14ac:dyDescent="0.2">
      <c r="A147" s="108"/>
      <c r="B147" s="105"/>
      <c r="C147" s="180" t="s">
        <v>122</v>
      </c>
      <c r="D147" s="44"/>
      <c r="E147" s="45"/>
      <c r="F147" s="40"/>
      <c r="G147" s="174">
        <f t="shared" si="23"/>
        <v>0</v>
      </c>
      <c r="H147" s="46"/>
      <c r="I147" s="105"/>
    </row>
    <row r="148" spans="1:19" ht="12.75" customHeight="1" x14ac:dyDescent="0.2">
      <c r="A148" s="108"/>
      <c r="B148" s="105"/>
      <c r="C148" s="180" t="s">
        <v>123</v>
      </c>
      <c r="D148" s="44"/>
      <c r="E148" s="45"/>
      <c r="F148" s="40"/>
      <c r="G148" s="174">
        <f t="shared" si="23"/>
        <v>0</v>
      </c>
      <c r="H148" s="46"/>
      <c r="I148" s="105"/>
    </row>
    <row r="149" spans="1:19" ht="12.75" customHeight="1" x14ac:dyDescent="0.2">
      <c r="A149" s="108"/>
      <c r="B149" s="105"/>
      <c r="C149" s="180" t="s">
        <v>124</v>
      </c>
      <c r="D149" s="44"/>
      <c r="E149" s="45"/>
      <c r="F149" s="40"/>
      <c r="G149" s="174">
        <f t="shared" si="23"/>
        <v>0</v>
      </c>
      <c r="H149" s="46"/>
      <c r="I149" s="105"/>
    </row>
    <row r="150" spans="1:19" ht="12.75" customHeight="1" x14ac:dyDescent="0.2">
      <c r="A150" s="108"/>
      <c r="B150" s="105"/>
      <c r="C150" s="46" t="s">
        <v>125</v>
      </c>
      <c r="D150" s="44"/>
      <c r="E150" s="45"/>
      <c r="F150" s="40"/>
      <c r="G150" s="174">
        <f t="shared" si="23"/>
        <v>0</v>
      </c>
      <c r="H150" s="46"/>
      <c r="I150" s="105"/>
    </row>
    <row r="151" spans="1:19" ht="12.75" customHeight="1" x14ac:dyDescent="0.2">
      <c r="A151" s="109"/>
      <c r="B151" s="106"/>
      <c r="C151" s="46" t="s">
        <v>125</v>
      </c>
      <c r="D151" s="44"/>
      <c r="E151" s="45"/>
      <c r="F151" s="40"/>
      <c r="G151" s="174">
        <f t="shared" si="23"/>
        <v>0</v>
      </c>
      <c r="H151" s="46"/>
      <c r="I151" s="106"/>
    </row>
    <row r="152" spans="1:19" ht="12.75" customHeight="1" x14ac:dyDescent="0.25">
      <c r="A152" s="107" t="s">
        <v>72</v>
      </c>
      <c r="B152" s="104" t="s">
        <v>119</v>
      </c>
      <c r="C152" s="179" t="s">
        <v>120</v>
      </c>
      <c r="D152" s="181"/>
      <c r="E152" s="182"/>
      <c r="F152" s="174"/>
      <c r="G152" s="172">
        <f>SUM(G153:G158)</f>
        <v>0</v>
      </c>
      <c r="H152" s="172">
        <f>ROUND(G152*$D$7,2)</f>
        <v>0</v>
      </c>
      <c r="I152" s="104"/>
      <c r="K152"/>
      <c r="L152"/>
      <c r="M152"/>
      <c r="N152"/>
      <c r="O152"/>
      <c r="P152"/>
      <c r="Q152"/>
      <c r="R152"/>
      <c r="S152"/>
    </row>
    <row r="153" spans="1:19" ht="12.75" customHeight="1" x14ac:dyDescent="0.25">
      <c r="A153" s="108"/>
      <c r="B153" s="105"/>
      <c r="C153" s="180" t="s">
        <v>121</v>
      </c>
      <c r="D153" s="44"/>
      <c r="E153" s="45"/>
      <c r="F153" s="40"/>
      <c r="G153" s="174">
        <f t="shared" ref="G153:G158" si="24">ROUND(E153*F153,2)</f>
        <v>0</v>
      </c>
      <c r="H153" s="46"/>
      <c r="I153" s="105"/>
      <c r="K153"/>
      <c r="L153"/>
      <c r="M153"/>
      <c r="N153"/>
      <c r="O153"/>
      <c r="P153"/>
      <c r="Q153"/>
      <c r="R153"/>
      <c r="S153"/>
    </row>
    <row r="154" spans="1:19" ht="12.75" customHeight="1" x14ac:dyDescent="0.25">
      <c r="A154" s="108"/>
      <c r="B154" s="105"/>
      <c r="C154" s="180" t="s">
        <v>122</v>
      </c>
      <c r="D154" s="44"/>
      <c r="E154" s="45"/>
      <c r="F154" s="40"/>
      <c r="G154" s="174">
        <f t="shared" si="24"/>
        <v>0</v>
      </c>
      <c r="H154" s="46"/>
      <c r="I154" s="105"/>
      <c r="K154"/>
      <c r="L154"/>
      <c r="M154"/>
      <c r="N154"/>
      <c r="O154"/>
      <c r="P154"/>
      <c r="Q154"/>
      <c r="R154"/>
      <c r="S154"/>
    </row>
    <row r="155" spans="1:19" ht="12.75" customHeight="1" x14ac:dyDescent="0.25">
      <c r="A155" s="108"/>
      <c r="B155" s="105"/>
      <c r="C155" s="180" t="s">
        <v>123</v>
      </c>
      <c r="D155" s="44"/>
      <c r="E155" s="45"/>
      <c r="F155" s="40"/>
      <c r="G155" s="174">
        <f t="shared" si="24"/>
        <v>0</v>
      </c>
      <c r="H155" s="46"/>
      <c r="I155" s="105"/>
      <c r="K155"/>
      <c r="L155"/>
      <c r="M155"/>
      <c r="N155"/>
      <c r="O155"/>
      <c r="P155"/>
      <c r="Q155"/>
      <c r="R155"/>
      <c r="S155"/>
    </row>
    <row r="156" spans="1:19" ht="12.75" customHeight="1" x14ac:dyDescent="0.25">
      <c r="A156" s="108"/>
      <c r="B156" s="105"/>
      <c r="C156" s="180" t="s">
        <v>124</v>
      </c>
      <c r="D156" s="44"/>
      <c r="E156" s="45"/>
      <c r="F156" s="40"/>
      <c r="G156" s="174">
        <f t="shared" si="24"/>
        <v>0</v>
      </c>
      <c r="H156" s="46"/>
      <c r="I156" s="105"/>
      <c r="K156"/>
      <c r="L156"/>
      <c r="M156"/>
      <c r="N156"/>
      <c r="O156"/>
      <c r="P156"/>
      <c r="Q156"/>
      <c r="R156"/>
      <c r="S156"/>
    </row>
    <row r="157" spans="1:19" ht="12.75" customHeight="1" x14ac:dyDescent="0.25">
      <c r="A157" s="108"/>
      <c r="B157" s="105"/>
      <c r="C157" s="46" t="s">
        <v>125</v>
      </c>
      <c r="D157" s="44"/>
      <c r="E157" s="45"/>
      <c r="F157" s="40"/>
      <c r="G157" s="174">
        <f t="shared" si="24"/>
        <v>0</v>
      </c>
      <c r="H157" s="46"/>
      <c r="I157" s="105"/>
      <c r="K157"/>
      <c r="L157"/>
      <c r="M157"/>
      <c r="N157"/>
      <c r="O157"/>
      <c r="P157"/>
      <c r="Q157"/>
      <c r="R157"/>
      <c r="S157"/>
    </row>
    <row r="158" spans="1:19" ht="12.75" customHeight="1" x14ac:dyDescent="0.25">
      <c r="A158" s="109"/>
      <c r="B158" s="106"/>
      <c r="C158" s="46" t="s">
        <v>125</v>
      </c>
      <c r="D158" s="44"/>
      <c r="E158" s="45"/>
      <c r="F158" s="40"/>
      <c r="G158" s="174">
        <f t="shared" si="24"/>
        <v>0</v>
      </c>
      <c r="H158" s="46"/>
      <c r="I158" s="106"/>
      <c r="K158"/>
      <c r="L158"/>
      <c r="M158"/>
      <c r="N158"/>
      <c r="O158"/>
      <c r="P158"/>
      <c r="Q158"/>
      <c r="R158"/>
      <c r="S158"/>
    </row>
    <row r="159" spans="1:19" ht="12.75" customHeight="1" x14ac:dyDescent="0.25">
      <c r="A159" s="107" t="s">
        <v>73</v>
      </c>
      <c r="B159" s="104" t="s">
        <v>119</v>
      </c>
      <c r="C159" s="179" t="s">
        <v>120</v>
      </c>
      <c r="D159" s="181"/>
      <c r="E159" s="182"/>
      <c r="F159" s="174"/>
      <c r="G159" s="172">
        <f>SUM(G160:G165)</f>
        <v>0</v>
      </c>
      <c r="H159" s="172">
        <f>ROUND(G159*$D$7,2)</f>
        <v>0</v>
      </c>
      <c r="I159" s="104"/>
      <c r="K159"/>
      <c r="L159"/>
      <c r="M159"/>
      <c r="N159"/>
      <c r="O159"/>
      <c r="P159"/>
      <c r="Q159"/>
      <c r="R159"/>
      <c r="S159"/>
    </row>
    <row r="160" spans="1:19" ht="12.75" customHeight="1" x14ac:dyDescent="0.25">
      <c r="A160" s="108"/>
      <c r="B160" s="105"/>
      <c r="C160" s="180" t="s">
        <v>121</v>
      </c>
      <c r="D160" s="44"/>
      <c r="E160" s="45"/>
      <c r="F160" s="40"/>
      <c r="G160" s="174">
        <f t="shared" ref="G160:G165" si="25">ROUND(E160*F160,2)</f>
        <v>0</v>
      </c>
      <c r="H160" s="46"/>
      <c r="I160" s="105"/>
      <c r="K160"/>
      <c r="L160"/>
      <c r="M160"/>
      <c r="N160"/>
      <c r="O160"/>
      <c r="P160"/>
      <c r="Q160"/>
      <c r="R160"/>
      <c r="S160"/>
    </row>
    <row r="161" spans="1:19" ht="12.75" customHeight="1" x14ac:dyDescent="0.25">
      <c r="A161" s="108"/>
      <c r="B161" s="105"/>
      <c r="C161" s="180" t="s">
        <v>122</v>
      </c>
      <c r="D161" s="44"/>
      <c r="E161" s="45"/>
      <c r="F161" s="40"/>
      <c r="G161" s="174">
        <f t="shared" si="25"/>
        <v>0</v>
      </c>
      <c r="H161" s="46"/>
      <c r="I161" s="105"/>
      <c r="K161"/>
      <c r="L161"/>
      <c r="M161"/>
      <c r="N161"/>
      <c r="O161"/>
      <c r="P161"/>
      <c r="Q161"/>
      <c r="R161"/>
      <c r="S161"/>
    </row>
    <row r="162" spans="1:19" ht="12.75" customHeight="1" x14ac:dyDescent="0.25">
      <c r="A162" s="108"/>
      <c r="B162" s="105"/>
      <c r="C162" s="180" t="s">
        <v>123</v>
      </c>
      <c r="D162" s="44"/>
      <c r="E162" s="45"/>
      <c r="F162" s="40"/>
      <c r="G162" s="174">
        <f t="shared" si="25"/>
        <v>0</v>
      </c>
      <c r="H162" s="46"/>
      <c r="I162" s="105"/>
      <c r="K162"/>
      <c r="L162"/>
      <c r="M162"/>
      <c r="N162"/>
      <c r="O162"/>
      <c r="P162"/>
      <c r="Q162"/>
      <c r="R162"/>
      <c r="S162"/>
    </row>
    <row r="163" spans="1:19" ht="12.75" customHeight="1" x14ac:dyDescent="0.25">
      <c r="A163" s="108"/>
      <c r="B163" s="105"/>
      <c r="C163" s="180" t="s">
        <v>124</v>
      </c>
      <c r="D163" s="44"/>
      <c r="E163" s="45"/>
      <c r="F163" s="40"/>
      <c r="G163" s="174">
        <f t="shared" si="25"/>
        <v>0</v>
      </c>
      <c r="H163" s="46"/>
      <c r="I163" s="105"/>
      <c r="K163"/>
      <c r="L163"/>
      <c r="M163"/>
      <c r="N163"/>
      <c r="O163"/>
      <c r="P163"/>
      <c r="Q163"/>
      <c r="R163"/>
      <c r="S163"/>
    </row>
    <row r="164" spans="1:19" ht="12.75" customHeight="1" x14ac:dyDescent="0.25">
      <c r="A164" s="108"/>
      <c r="B164" s="105"/>
      <c r="C164" s="46" t="s">
        <v>125</v>
      </c>
      <c r="D164" s="44"/>
      <c r="E164" s="45"/>
      <c r="F164" s="40"/>
      <c r="G164" s="174">
        <f t="shared" si="25"/>
        <v>0</v>
      </c>
      <c r="H164" s="46"/>
      <c r="I164" s="105"/>
      <c r="K164"/>
      <c r="L164"/>
      <c r="M164"/>
      <c r="N164"/>
      <c r="O164"/>
      <c r="P164"/>
      <c r="Q164"/>
      <c r="R164"/>
      <c r="S164"/>
    </row>
    <row r="165" spans="1:19" ht="12.75" customHeight="1" x14ac:dyDescent="0.25">
      <c r="A165" s="109"/>
      <c r="B165" s="106"/>
      <c r="C165" s="46" t="s">
        <v>125</v>
      </c>
      <c r="D165" s="44"/>
      <c r="E165" s="45"/>
      <c r="F165" s="40"/>
      <c r="G165" s="174">
        <f t="shared" si="25"/>
        <v>0</v>
      </c>
      <c r="H165" s="46"/>
      <c r="I165" s="106"/>
      <c r="K165"/>
      <c r="L165"/>
      <c r="M165"/>
      <c r="N165"/>
      <c r="O165"/>
      <c r="P165"/>
      <c r="Q165"/>
      <c r="R165"/>
      <c r="S165"/>
    </row>
    <row r="166" spans="1:19" ht="12.75" customHeight="1" x14ac:dyDescent="0.25">
      <c r="A166" s="107" t="s">
        <v>74</v>
      </c>
      <c r="B166" s="104" t="s">
        <v>119</v>
      </c>
      <c r="C166" s="179" t="s">
        <v>120</v>
      </c>
      <c r="D166" s="181"/>
      <c r="E166" s="182"/>
      <c r="F166" s="174"/>
      <c r="G166" s="172">
        <f>SUM(G167:G172)</f>
        <v>0</v>
      </c>
      <c r="H166" s="172">
        <f>ROUND(G166*$D$7,2)</f>
        <v>0</v>
      </c>
      <c r="I166" s="104"/>
      <c r="K166"/>
      <c r="L166"/>
      <c r="M166"/>
      <c r="N166"/>
      <c r="O166"/>
      <c r="P166"/>
      <c r="Q166"/>
      <c r="R166"/>
      <c r="S166"/>
    </row>
    <row r="167" spans="1:19" ht="12.75" customHeight="1" x14ac:dyDescent="0.25">
      <c r="A167" s="108"/>
      <c r="B167" s="105"/>
      <c r="C167" s="180" t="s">
        <v>121</v>
      </c>
      <c r="D167" s="44"/>
      <c r="E167" s="45"/>
      <c r="F167" s="40"/>
      <c r="G167" s="174">
        <f t="shared" ref="G167:G172" si="26">ROUND(E167*F167,2)</f>
        <v>0</v>
      </c>
      <c r="H167" s="46"/>
      <c r="I167" s="105"/>
      <c r="K167"/>
      <c r="L167"/>
      <c r="M167"/>
      <c r="N167"/>
      <c r="O167"/>
      <c r="P167"/>
      <c r="Q167"/>
      <c r="R167"/>
      <c r="S167"/>
    </row>
    <row r="168" spans="1:19" ht="12.75" customHeight="1" x14ac:dyDescent="0.25">
      <c r="A168" s="108"/>
      <c r="B168" s="105"/>
      <c r="C168" s="180" t="s">
        <v>122</v>
      </c>
      <c r="D168" s="44"/>
      <c r="E168" s="45"/>
      <c r="F168" s="40"/>
      <c r="G168" s="174">
        <f t="shared" si="26"/>
        <v>0</v>
      </c>
      <c r="H168" s="46"/>
      <c r="I168" s="105"/>
      <c r="K168"/>
      <c r="L168"/>
      <c r="M168"/>
      <c r="N168"/>
      <c r="O168"/>
      <c r="P168"/>
      <c r="Q168"/>
      <c r="R168"/>
      <c r="S168"/>
    </row>
    <row r="169" spans="1:19" ht="12.75" customHeight="1" x14ac:dyDescent="0.25">
      <c r="A169" s="108"/>
      <c r="B169" s="105"/>
      <c r="C169" s="180" t="s">
        <v>123</v>
      </c>
      <c r="D169" s="44"/>
      <c r="E169" s="45"/>
      <c r="F169" s="40"/>
      <c r="G169" s="174">
        <f t="shared" si="26"/>
        <v>0</v>
      </c>
      <c r="H169" s="46"/>
      <c r="I169" s="105"/>
      <c r="K169"/>
      <c r="L169"/>
      <c r="M169"/>
      <c r="N169"/>
      <c r="O169"/>
      <c r="P169"/>
      <c r="Q169"/>
      <c r="R169"/>
      <c r="S169"/>
    </row>
    <row r="170" spans="1:19" ht="12.75" customHeight="1" x14ac:dyDescent="0.25">
      <c r="A170" s="108"/>
      <c r="B170" s="105"/>
      <c r="C170" s="180" t="s">
        <v>124</v>
      </c>
      <c r="D170" s="44"/>
      <c r="E170" s="45"/>
      <c r="F170" s="40"/>
      <c r="G170" s="174">
        <f t="shared" si="26"/>
        <v>0</v>
      </c>
      <c r="H170" s="46"/>
      <c r="I170" s="105"/>
      <c r="K170"/>
      <c r="L170"/>
      <c r="M170"/>
      <c r="N170"/>
      <c r="O170"/>
      <c r="P170"/>
      <c r="Q170"/>
      <c r="R170"/>
      <c r="S170"/>
    </row>
    <row r="171" spans="1:19" ht="12.75" customHeight="1" x14ac:dyDescent="0.25">
      <c r="A171" s="108"/>
      <c r="B171" s="105"/>
      <c r="C171" s="46" t="s">
        <v>125</v>
      </c>
      <c r="D171" s="44"/>
      <c r="E171" s="45"/>
      <c r="F171" s="40"/>
      <c r="G171" s="174">
        <f t="shared" si="26"/>
        <v>0</v>
      </c>
      <c r="H171" s="46"/>
      <c r="I171" s="105"/>
      <c r="K171"/>
      <c r="L171"/>
      <c r="M171"/>
      <c r="N171"/>
      <c r="O171"/>
      <c r="P171"/>
      <c r="Q171"/>
      <c r="R171"/>
      <c r="S171"/>
    </row>
    <row r="172" spans="1:19" ht="12.75" customHeight="1" x14ac:dyDescent="0.25">
      <c r="A172" s="109"/>
      <c r="B172" s="106"/>
      <c r="C172" s="46" t="s">
        <v>125</v>
      </c>
      <c r="D172" s="44"/>
      <c r="E172" s="45"/>
      <c r="F172" s="40"/>
      <c r="G172" s="174">
        <f t="shared" si="26"/>
        <v>0</v>
      </c>
      <c r="H172" s="46"/>
      <c r="I172" s="106"/>
      <c r="K172"/>
      <c r="L172"/>
      <c r="M172"/>
      <c r="N172"/>
      <c r="O172"/>
      <c r="P172"/>
      <c r="Q172"/>
      <c r="R172"/>
      <c r="S172"/>
    </row>
    <row r="173" spans="1:19" ht="12.75" customHeight="1" x14ac:dyDescent="0.25">
      <c r="A173" s="107" t="s">
        <v>75</v>
      </c>
      <c r="B173" s="104" t="s">
        <v>119</v>
      </c>
      <c r="C173" s="179" t="s">
        <v>120</v>
      </c>
      <c r="D173" s="181"/>
      <c r="E173" s="182"/>
      <c r="F173" s="174"/>
      <c r="G173" s="172">
        <f>SUM(G174:G179)</f>
        <v>0</v>
      </c>
      <c r="H173" s="172">
        <f>ROUND(G173*$D$7,2)</f>
        <v>0</v>
      </c>
      <c r="I173" s="104"/>
      <c r="K173"/>
      <c r="L173"/>
      <c r="M173"/>
      <c r="N173"/>
      <c r="O173"/>
      <c r="P173"/>
      <c r="Q173"/>
      <c r="R173"/>
      <c r="S173"/>
    </row>
    <row r="174" spans="1:19" ht="12.75" customHeight="1" x14ac:dyDescent="0.25">
      <c r="A174" s="108"/>
      <c r="B174" s="105"/>
      <c r="C174" s="180" t="s">
        <v>121</v>
      </c>
      <c r="D174" s="44"/>
      <c r="E174" s="45"/>
      <c r="F174" s="40"/>
      <c r="G174" s="174">
        <f t="shared" ref="G174:G179" si="27">ROUND(E174*F174,2)</f>
        <v>0</v>
      </c>
      <c r="H174" s="46"/>
      <c r="I174" s="105"/>
      <c r="K174"/>
      <c r="L174"/>
      <c r="M174"/>
      <c r="N174"/>
      <c r="O174"/>
      <c r="P174"/>
      <c r="Q174"/>
      <c r="R174"/>
      <c r="S174"/>
    </row>
    <row r="175" spans="1:19" ht="12.75" customHeight="1" x14ac:dyDescent="0.25">
      <c r="A175" s="108"/>
      <c r="B175" s="105"/>
      <c r="C175" s="180" t="s">
        <v>122</v>
      </c>
      <c r="D175" s="44"/>
      <c r="E175" s="45"/>
      <c r="F175" s="40"/>
      <c r="G175" s="174">
        <f t="shared" si="27"/>
        <v>0</v>
      </c>
      <c r="H175" s="46"/>
      <c r="I175" s="105"/>
      <c r="K175"/>
      <c r="L175"/>
      <c r="M175"/>
      <c r="N175"/>
      <c r="O175"/>
      <c r="P175"/>
      <c r="Q175"/>
      <c r="R175"/>
      <c r="S175"/>
    </row>
    <row r="176" spans="1:19" ht="12.75" customHeight="1" x14ac:dyDescent="0.25">
      <c r="A176" s="108"/>
      <c r="B176" s="105"/>
      <c r="C176" s="180" t="s">
        <v>123</v>
      </c>
      <c r="D176" s="44"/>
      <c r="E176" s="45"/>
      <c r="F176" s="40"/>
      <c r="G176" s="174">
        <f t="shared" si="27"/>
        <v>0</v>
      </c>
      <c r="H176" s="46"/>
      <c r="I176" s="105"/>
      <c r="K176"/>
      <c r="L176"/>
      <c r="M176"/>
      <c r="N176"/>
      <c r="O176"/>
      <c r="P176"/>
      <c r="Q176"/>
      <c r="R176"/>
      <c r="S176"/>
    </row>
    <row r="177" spans="1:19" ht="12.75" customHeight="1" x14ac:dyDescent="0.25">
      <c r="A177" s="108"/>
      <c r="B177" s="105"/>
      <c r="C177" s="180" t="s">
        <v>124</v>
      </c>
      <c r="D177" s="44"/>
      <c r="E177" s="45"/>
      <c r="F177" s="40"/>
      <c r="G177" s="174">
        <f t="shared" si="27"/>
        <v>0</v>
      </c>
      <c r="H177" s="46"/>
      <c r="I177" s="105"/>
      <c r="K177"/>
      <c r="L177"/>
      <c r="M177"/>
      <c r="N177"/>
      <c r="O177"/>
      <c r="P177"/>
      <c r="Q177"/>
      <c r="R177"/>
      <c r="S177"/>
    </row>
    <row r="178" spans="1:19" ht="12.75" customHeight="1" x14ac:dyDescent="0.25">
      <c r="A178" s="108"/>
      <c r="B178" s="105"/>
      <c r="C178" s="46" t="s">
        <v>125</v>
      </c>
      <c r="D178" s="44"/>
      <c r="E178" s="45"/>
      <c r="F178" s="40"/>
      <c r="G178" s="174">
        <f t="shared" si="27"/>
        <v>0</v>
      </c>
      <c r="H178" s="46"/>
      <c r="I178" s="105"/>
      <c r="K178"/>
      <c r="L178"/>
      <c r="M178"/>
      <c r="N178"/>
      <c r="O178"/>
      <c r="P178"/>
      <c r="Q178"/>
      <c r="R178"/>
      <c r="S178"/>
    </row>
    <row r="179" spans="1:19" ht="12.75" customHeight="1" x14ac:dyDescent="0.25">
      <c r="A179" s="109"/>
      <c r="B179" s="106"/>
      <c r="C179" s="46" t="s">
        <v>125</v>
      </c>
      <c r="D179" s="44"/>
      <c r="E179" s="45"/>
      <c r="F179" s="40"/>
      <c r="G179" s="174">
        <f t="shared" si="27"/>
        <v>0</v>
      </c>
      <c r="H179" s="46"/>
      <c r="I179" s="106"/>
      <c r="K179"/>
      <c r="L179"/>
      <c r="M179"/>
      <c r="N179"/>
      <c r="O179"/>
      <c r="P179"/>
      <c r="Q179"/>
      <c r="R179"/>
      <c r="S179"/>
    </row>
    <row r="180" spans="1:19" ht="12.75" customHeight="1" x14ac:dyDescent="0.25">
      <c r="A180" s="107" t="s">
        <v>76</v>
      </c>
      <c r="B180" s="104" t="s">
        <v>119</v>
      </c>
      <c r="C180" s="179" t="s">
        <v>120</v>
      </c>
      <c r="D180" s="181"/>
      <c r="E180" s="182"/>
      <c r="F180" s="174"/>
      <c r="G180" s="172">
        <f>SUM(G181:G186)</f>
        <v>0</v>
      </c>
      <c r="H180" s="172">
        <f>ROUND(G180*$D$7,2)</f>
        <v>0</v>
      </c>
      <c r="I180" s="104"/>
      <c r="K180"/>
      <c r="L180"/>
      <c r="M180"/>
      <c r="N180"/>
      <c r="O180"/>
      <c r="P180"/>
      <c r="Q180"/>
      <c r="R180"/>
      <c r="S180"/>
    </row>
    <row r="181" spans="1:19" ht="12.75" customHeight="1" x14ac:dyDescent="0.25">
      <c r="A181" s="108"/>
      <c r="B181" s="105"/>
      <c r="C181" s="180" t="s">
        <v>121</v>
      </c>
      <c r="D181" s="44"/>
      <c r="E181" s="45"/>
      <c r="F181" s="40"/>
      <c r="G181" s="174">
        <f t="shared" ref="G181:G186" si="28">ROUND(E181*F181,2)</f>
        <v>0</v>
      </c>
      <c r="H181" s="46"/>
      <c r="I181" s="105"/>
      <c r="K181"/>
      <c r="L181"/>
      <c r="M181"/>
      <c r="N181"/>
      <c r="O181"/>
      <c r="P181"/>
      <c r="Q181"/>
      <c r="R181"/>
      <c r="S181"/>
    </row>
    <row r="182" spans="1:19" ht="12.75" customHeight="1" x14ac:dyDescent="0.25">
      <c r="A182" s="108"/>
      <c r="B182" s="105"/>
      <c r="C182" s="180" t="s">
        <v>122</v>
      </c>
      <c r="D182" s="44"/>
      <c r="E182" s="45"/>
      <c r="F182" s="40"/>
      <c r="G182" s="174">
        <f t="shared" si="28"/>
        <v>0</v>
      </c>
      <c r="H182" s="46"/>
      <c r="I182" s="105"/>
      <c r="K182"/>
      <c r="L182"/>
      <c r="M182"/>
      <c r="N182"/>
      <c r="O182"/>
      <c r="P182"/>
      <c r="Q182"/>
      <c r="R182"/>
      <c r="S182"/>
    </row>
    <row r="183" spans="1:19" ht="12.75" customHeight="1" x14ac:dyDescent="0.25">
      <c r="A183" s="108"/>
      <c r="B183" s="105"/>
      <c r="C183" s="180" t="s">
        <v>123</v>
      </c>
      <c r="D183" s="44"/>
      <c r="E183" s="45"/>
      <c r="F183" s="40"/>
      <c r="G183" s="174">
        <f t="shared" si="28"/>
        <v>0</v>
      </c>
      <c r="H183" s="46"/>
      <c r="I183" s="105"/>
      <c r="K183"/>
      <c r="L183"/>
      <c r="M183"/>
      <c r="N183"/>
      <c r="O183"/>
      <c r="P183"/>
      <c r="Q183"/>
      <c r="R183"/>
      <c r="S183"/>
    </row>
    <row r="184" spans="1:19" ht="15" x14ac:dyDescent="0.25">
      <c r="A184" s="108"/>
      <c r="B184" s="105"/>
      <c r="C184" s="180" t="s">
        <v>124</v>
      </c>
      <c r="D184" s="44"/>
      <c r="E184" s="45"/>
      <c r="F184" s="40"/>
      <c r="G184" s="174">
        <f t="shared" si="28"/>
        <v>0</v>
      </c>
      <c r="H184" s="46"/>
      <c r="I184" s="105"/>
      <c r="K184"/>
      <c r="L184"/>
      <c r="M184"/>
      <c r="N184"/>
      <c r="O184"/>
      <c r="P184"/>
      <c r="Q184"/>
      <c r="R184"/>
      <c r="S184"/>
    </row>
    <row r="185" spans="1:19" ht="15" x14ac:dyDescent="0.25">
      <c r="A185" s="108"/>
      <c r="B185" s="105"/>
      <c r="C185" s="46" t="s">
        <v>125</v>
      </c>
      <c r="D185" s="44"/>
      <c r="E185" s="45"/>
      <c r="F185" s="40"/>
      <c r="G185" s="174">
        <f t="shared" si="28"/>
        <v>0</v>
      </c>
      <c r="H185" s="46"/>
      <c r="I185" s="105"/>
      <c r="K185"/>
      <c r="L185"/>
      <c r="M185"/>
      <c r="N185"/>
      <c r="O185"/>
      <c r="P185"/>
      <c r="Q185"/>
      <c r="R185"/>
      <c r="S185"/>
    </row>
    <row r="186" spans="1:19" ht="15" x14ac:dyDescent="0.25">
      <c r="A186" s="109"/>
      <c r="B186" s="106"/>
      <c r="C186" s="46" t="s">
        <v>125</v>
      </c>
      <c r="D186" s="44"/>
      <c r="E186" s="45"/>
      <c r="F186" s="40"/>
      <c r="G186" s="174">
        <f t="shared" si="28"/>
        <v>0</v>
      </c>
      <c r="H186" s="46"/>
      <c r="I186" s="106"/>
      <c r="K186"/>
      <c r="L186"/>
      <c r="M186"/>
      <c r="N186"/>
      <c r="O186"/>
      <c r="P186"/>
      <c r="Q186"/>
      <c r="R186"/>
      <c r="S186"/>
    </row>
    <row r="187" spans="1:19" s="59" customFormat="1" ht="15" x14ac:dyDescent="0.25">
      <c r="A187" s="136" t="s">
        <v>43</v>
      </c>
      <c r="B187" s="137"/>
      <c r="C187" s="137"/>
      <c r="D187" s="137"/>
      <c r="E187" s="137"/>
      <c r="F187" s="138"/>
      <c r="G187" s="163">
        <f>G10+G21</f>
        <v>0</v>
      </c>
      <c r="H187" s="163">
        <f>H10+H21</f>
        <v>0</v>
      </c>
      <c r="I187" s="68"/>
      <c r="J187" s="58"/>
      <c r="K187"/>
      <c r="L187"/>
      <c r="M187"/>
      <c r="N187"/>
      <c r="O187"/>
      <c r="P187"/>
      <c r="Q187"/>
      <c r="R187"/>
      <c r="S187"/>
    </row>
    <row r="188" spans="1:19" x14ac:dyDescent="0.2">
      <c r="G188" s="47"/>
      <c r="H188" s="47"/>
    </row>
  </sheetData>
  <sheetProtection algorithmName="SHA-512" hashValue="k27roLnyb6hUymoFBf4BWIjIAPqlku6cgkqYCRnKcMiyW5eJquhc3BhpTt7Wt3YVP7n4XCIORTMt0g0iuUTIbQ==" saltValue="NxBSYBBd3SCnYWLyW60Ksw==" spinCount="100000" sheet="1" formatRows="0"/>
  <mergeCells count="177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D6:I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C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F49"/>
    <mergeCell ref="B50:C50"/>
    <mergeCell ref="B63:C63"/>
    <mergeCell ref="B64:C64"/>
    <mergeCell ref="B65:F65"/>
    <mergeCell ref="A66:A70"/>
    <mergeCell ref="B66:B70"/>
    <mergeCell ref="D66:D70"/>
    <mergeCell ref="E66:E70"/>
    <mergeCell ref="F66:F70"/>
    <mergeCell ref="B57:C57"/>
    <mergeCell ref="B58:C58"/>
    <mergeCell ref="B59:C59"/>
    <mergeCell ref="B60:C60"/>
    <mergeCell ref="B61:C61"/>
    <mergeCell ref="B62:C62"/>
    <mergeCell ref="G66:G70"/>
    <mergeCell ref="H66:H70"/>
    <mergeCell ref="I66:I70"/>
    <mergeCell ref="A71:A75"/>
    <mergeCell ref="B71:B75"/>
    <mergeCell ref="D71:D75"/>
    <mergeCell ref="E71:E75"/>
    <mergeCell ref="F71:F75"/>
    <mergeCell ref="G71:G75"/>
    <mergeCell ref="H71:H75"/>
    <mergeCell ref="I71:I75"/>
    <mergeCell ref="A76:A80"/>
    <mergeCell ref="B76:B80"/>
    <mergeCell ref="D76:D80"/>
    <mergeCell ref="E76:E80"/>
    <mergeCell ref="F76:F80"/>
    <mergeCell ref="G76:G80"/>
    <mergeCell ref="H76:H80"/>
    <mergeCell ref="I76:I80"/>
    <mergeCell ref="H81:H85"/>
    <mergeCell ref="I81:I85"/>
    <mergeCell ref="A86:A90"/>
    <mergeCell ref="B86:B90"/>
    <mergeCell ref="D86:D90"/>
    <mergeCell ref="E86:E90"/>
    <mergeCell ref="F86:F90"/>
    <mergeCell ref="G86:G90"/>
    <mergeCell ref="H86:H90"/>
    <mergeCell ref="I86:I90"/>
    <mergeCell ref="A81:A85"/>
    <mergeCell ref="B81:B85"/>
    <mergeCell ref="D81:D85"/>
    <mergeCell ref="E81:E85"/>
    <mergeCell ref="F81:F85"/>
    <mergeCell ref="G81:G85"/>
    <mergeCell ref="H91:H95"/>
    <mergeCell ref="I91:I95"/>
    <mergeCell ref="A96:A100"/>
    <mergeCell ref="B96:B100"/>
    <mergeCell ref="D96:D100"/>
    <mergeCell ref="E96:E100"/>
    <mergeCell ref="F96:F100"/>
    <mergeCell ref="G96:G100"/>
    <mergeCell ref="H96:H100"/>
    <mergeCell ref="I96:I100"/>
    <mergeCell ref="A91:A95"/>
    <mergeCell ref="B91:B95"/>
    <mergeCell ref="D91:D95"/>
    <mergeCell ref="E91:E95"/>
    <mergeCell ref="F91:F95"/>
    <mergeCell ref="G91:G95"/>
    <mergeCell ref="H101:H105"/>
    <mergeCell ref="I101:I105"/>
    <mergeCell ref="A106:A110"/>
    <mergeCell ref="B106:B110"/>
    <mergeCell ref="D106:D110"/>
    <mergeCell ref="E106:E110"/>
    <mergeCell ref="F106:F110"/>
    <mergeCell ref="G106:G110"/>
    <mergeCell ref="H106:H110"/>
    <mergeCell ref="I106:I110"/>
    <mergeCell ref="A101:A105"/>
    <mergeCell ref="B101:B105"/>
    <mergeCell ref="D101:D105"/>
    <mergeCell ref="E101:E105"/>
    <mergeCell ref="F101:F105"/>
    <mergeCell ref="G101:G105"/>
    <mergeCell ref="A124:A130"/>
    <mergeCell ref="B124:B130"/>
    <mergeCell ref="I124:I130"/>
    <mergeCell ref="A131:A137"/>
    <mergeCell ref="B131:B137"/>
    <mergeCell ref="I131:I137"/>
    <mergeCell ref="H111:H115"/>
    <mergeCell ref="I111:I115"/>
    <mergeCell ref="B116:F116"/>
    <mergeCell ref="A117:A123"/>
    <mergeCell ref="B117:B123"/>
    <mergeCell ref="I117:I123"/>
    <mergeCell ref="A111:A115"/>
    <mergeCell ref="B111:B115"/>
    <mergeCell ref="D111:D115"/>
    <mergeCell ref="E111:E115"/>
    <mergeCell ref="F111:F115"/>
    <mergeCell ref="G111:G115"/>
    <mergeCell ref="A152:A158"/>
    <mergeCell ref="B152:B158"/>
    <mergeCell ref="I152:I158"/>
    <mergeCell ref="A159:A165"/>
    <mergeCell ref="B159:B165"/>
    <mergeCell ref="I159:I165"/>
    <mergeCell ref="A138:A144"/>
    <mergeCell ref="B138:B144"/>
    <mergeCell ref="I138:I144"/>
    <mergeCell ref="A145:A151"/>
    <mergeCell ref="B145:B151"/>
    <mergeCell ref="I145:I151"/>
    <mergeCell ref="A180:A186"/>
    <mergeCell ref="B180:B186"/>
    <mergeCell ref="I180:I186"/>
    <mergeCell ref="A187:F187"/>
    <mergeCell ref="A166:A172"/>
    <mergeCell ref="B166:B172"/>
    <mergeCell ref="I166:I172"/>
    <mergeCell ref="A173:A179"/>
    <mergeCell ref="B173:B179"/>
    <mergeCell ref="I173:I179"/>
  </mergeCells>
  <conditionalFormatting sqref="L10:L20">
    <cfRule type="duplicateValues" dxfId="22" priority="1"/>
  </conditionalFormatting>
  <dataValidations count="9"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, vadovaudamiesi Aprašo 73 punktu" sqref="D7">
      <formula1>"15%,50%"</formula1>
    </dataValidation>
    <dataValidation allowBlank="1" showInputMessage="1" showErrorMessage="1" prompt="Įveskite vienos pareigybės darbuotojų fizinio rodiklio pasiekimui skiriamą darbo laiką valandomis." sqref="E66:E115"/>
    <dataValidation allowBlank="1" showErrorMessage="1" sqref="F66:F115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66:I115"/>
    <dataValidation allowBlank="1" showInputMessage="1" showErrorMessage="1" prompt="Fizinio rodiklio numeris turi sutapti su paraiškoje nurodytu numeriu." sqref="D2"/>
    <dataValidation type="list" allowBlank="1" showInputMessage="1" showErrorMessage="1" sqref="H7">
      <formula1>"Visos,4,5"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70" max="17" man="1"/>
    <brk id="115" max="17" man="1"/>
    <brk id="158" max="17" man="1"/>
  </rowBreaks>
  <colBreaks count="1" manualBreakCount="1">
    <brk id="9" max="20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2">
    <tabColor rgb="FF92D050"/>
    <pageSetUpPr fitToPage="1"/>
  </sheetPr>
  <dimension ref="A1:S188"/>
  <sheetViews>
    <sheetView zoomScaleNormal="100" zoomScaleSheetLayoutView="100" workbookViewId="0">
      <pane ySplit="9" topLeftCell="A10" activePane="bottomLeft" state="frozen"/>
      <selection activeCell="B35" sqref="B35:C35"/>
      <selection pane="bottomLeft" activeCell="H7" sqref="H7"/>
    </sheetView>
  </sheetViews>
  <sheetFormatPr defaultColWidth="9.140625" defaultRowHeight="12.75" x14ac:dyDescent="0.2"/>
  <cols>
    <col min="1" max="1" width="5.5703125" style="23" customWidth="1"/>
    <col min="2" max="2" width="26.140625" style="23" customWidth="1"/>
    <col min="3" max="3" width="28.5703125" style="23" customWidth="1"/>
    <col min="4" max="4" width="12.7109375" style="23" bestFit="1" customWidth="1"/>
    <col min="5" max="5" width="8.140625" style="23" customWidth="1"/>
    <col min="6" max="6" width="12.7109375" style="23" customWidth="1"/>
    <col min="7" max="7" width="18.42578125" style="23" customWidth="1"/>
    <col min="8" max="8" width="16.5703125" style="23" customWidth="1"/>
    <col min="9" max="9" width="34.28515625" style="23" customWidth="1"/>
    <col min="10" max="10" width="1.5703125" style="23" customWidth="1"/>
    <col min="11" max="11" width="22.5703125" style="23" customWidth="1"/>
    <col min="12" max="12" width="16.5703125" style="23" customWidth="1"/>
    <col min="13" max="13" width="15.28515625" style="23" customWidth="1"/>
    <col min="14" max="14" width="10" style="23" customWidth="1"/>
    <col min="15" max="15" width="11.7109375" style="23" customWidth="1"/>
    <col min="16" max="16" width="14" style="23" customWidth="1"/>
    <col min="17" max="17" width="15" style="23" customWidth="1"/>
    <col min="18" max="18" width="22.42578125" style="23" customWidth="1"/>
    <col min="19" max="16384" width="9.140625" style="23"/>
  </cols>
  <sheetData>
    <row r="1" spans="1:10" hidden="1" x14ac:dyDescent="0.2">
      <c r="A1" s="60"/>
      <c r="B1" s="60"/>
      <c r="C1" s="60" t="s">
        <v>85</v>
      </c>
      <c r="D1" s="103"/>
      <c r="E1" s="103"/>
      <c r="F1" s="103"/>
      <c r="G1" s="103"/>
      <c r="H1" s="103"/>
      <c r="I1" s="103"/>
      <c r="J1" s="22"/>
    </row>
    <row r="2" spans="1:10" ht="13.5" customHeight="1" x14ac:dyDescent="0.2">
      <c r="A2" s="71"/>
      <c r="B2" s="71"/>
      <c r="C2" s="71" t="s">
        <v>82</v>
      </c>
      <c r="D2" s="72"/>
      <c r="E2" s="22"/>
      <c r="F2" s="22"/>
      <c r="G2" s="22"/>
      <c r="H2" s="22"/>
      <c r="I2" s="22"/>
      <c r="J2" s="22"/>
    </row>
    <row r="3" spans="1:10" x14ac:dyDescent="0.2">
      <c r="A3" s="130" t="s">
        <v>71</v>
      </c>
      <c r="B3" s="130"/>
      <c r="C3" s="130"/>
      <c r="D3" s="103"/>
      <c r="E3" s="103"/>
      <c r="F3" s="103"/>
      <c r="G3" s="103"/>
      <c r="H3" s="103"/>
      <c r="I3" s="131"/>
      <c r="J3" s="22"/>
    </row>
    <row r="4" spans="1:10" ht="12.75" customHeight="1" x14ac:dyDescent="0.2">
      <c r="A4" s="71"/>
      <c r="B4" s="71"/>
      <c r="C4" s="71" t="s">
        <v>117</v>
      </c>
      <c r="D4" s="134"/>
      <c r="E4" s="134"/>
      <c r="F4" s="135" t="s">
        <v>118</v>
      </c>
      <c r="G4" s="135"/>
      <c r="H4" s="74"/>
      <c r="I4" s="22"/>
      <c r="J4" s="22"/>
    </row>
    <row r="5" spans="1:10" x14ac:dyDescent="0.2">
      <c r="A5" s="130" t="s">
        <v>116</v>
      </c>
      <c r="B5" s="130"/>
      <c r="C5" s="130"/>
      <c r="D5" s="133"/>
      <c r="E5" s="133"/>
      <c r="F5" s="133"/>
      <c r="G5" s="133"/>
      <c r="H5" s="133"/>
      <c r="I5" s="103"/>
      <c r="J5" s="22"/>
    </row>
    <row r="6" spans="1:10" x14ac:dyDescent="0.2">
      <c r="A6" s="71"/>
      <c r="B6" s="71"/>
      <c r="C6" s="71" t="s">
        <v>178</v>
      </c>
      <c r="D6" s="133"/>
      <c r="E6" s="133"/>
      <c r="F6" s="133"/>
      <c r="G6" s="133"/>
      <c r="H6" s="133"/>
      <c r="I6" s="133"/>
      <c r="J6" s="22"/>
    </row>
    <row r="7" spans="1:10" x14ac:dyDescent="0.2">
      <c r="A7" s="71"/>
      <c r="B7" s="71"/>
      <c r="C7" s="71" t="s">
        <v>86</v>
      </c>
      <c r="D7" s="93"/>
      <c r="E7" s="22"/>
      <c r="F7" s="22"/>
      <c r="G7" s="25" t="s">
        <v>130</v>
      </c>
      <c r="H7" s="24" t="s">
        <v>158</v>
      </c>
      <c r="I7" s="22"/>
      <c r="J7" s="22"/>
    </row>
    <row r="8" spans="1:10" ht="6" customHeight="1" x14ac:dyDescent="0.2"/>
    <row r="9" spans="1:10" ht="38.25" x14ac:dyDescent="0.2">
      <c r="A9" s="73" t="s">
        <v>4</v>
      </c>
      <c r="B9" s="132" t="s">
        <v>141</v>
      </c>
      <c r="C9" s="132"/>
      <c r="D9" s="73" t="s">
        <v>1</v>
      </c>
      <c r="E9" s="73" t="s">
        <v>2</v>
      </c>
      <c r="F9" s="73" t="s">
        <v>3</v>
      </c>
      <c r="G9" s="73" t="s">
        <v>84</v>
      </c>
      <c r="H9" s="73" t="s">
        <v>83</v>
      </c>
      <c r="I9" s="73" t="s">
        <v>11</v>
      </c>
      <c r="J9" s="26"/>
    </row>
    <row r="10" spans="1:10" ht="27.75" customHeight="1" x14ac:dyDescent="0.2">
      <c r="A10" s="27">
        <v>4</v>
      </c>
      <c r="B10" s="126" t="s">
        <v>89</v>
      </c>
      <c r="C10" s="126"/>
      <c r="D10" s="126"/>
      <c r="E10" s="126"/>
      <c r="F10" s="126"/>
      <c r="G10" s="163">
        <f>SUM(G11:G20)</f>
        <v>0</v>
      </c>
      <c r="H10" s="163">
        <f>SUM(H11:H20)</f>
        <v>0</v>
      </c>
      <c r="I10" s="28"/>
      <c r="J10" s="29"/>
    </row>
    <row r="11" spans="1:10" x14ac:dyDescent="0.2">
      <c r="A11" s="30" t="s">
        <v>13</v>
      </c>
      <c r="B11" s="122" t="s">
        <v>12</v>
      </c>
      <c r="C11" s="122"/>
      <c r="D11" s="31"/>
      <c r="E11" s="32"/>
      <c r="F11" s="33"/>
      <c r="G11" s="168">
        <f t="shared" ref="G11:G20" si="0">ROUND(E11*F11,2)</f>
        <v>0</v>
      </c>
      <c r="H11" s="168">
        <f t="shared" ref="H11:H64" si="1">ROUND(G11*$D$7,2)</f>
        <v>0</v>
      </c>
      <c r="I11" s="34"/>
      <c r="J11" s="29"/>
    </row>
    <row r="12" spans="1:10" x14ac:dyDescent="0.2">
      <c r="A12" s="30" t="s">
        <v>14</v>
      </c>
      <c r="B12" s="122" t="s">
        <v>12</v>
      </c>
      <c r="C12" s="122"/>
      <c r="D12" s="31"/>
      <c r="E12" s="32"/>
      <c r="F12" s="33"/>
      <c r="G12" s="168">
        <f t="shared" si="0"/>
        <v>0</v>
      </c>
      <c r="H12" s="168">
        <f t="shared" si="1"/>
        <v>0</v>
      </c>
      <c r="I12" s="34"/>
      <c r="J12" s="29"/>
    </row>
    <row r="13" spans="1:10" x14ac:dyDescent="0.2">
      <c r="A13" s="30" t="s">
        <v>15</v>
      </c>
      <c r="B13" s="122" t="s">
        <v>12</v>
      </c>
      <c r="C13" s="122"/>
      <c r="D13" s="31"/>
      <c r="E13" s="32"/>
      <c r="F13" s="33"/>
      <c r="G13" s="168">
        <f t="shared" si="0"/>
        <v>0</v>
      </c>
      <c r="H13" s="168">
        <f t="shared" si="1"/>
        <v>0</v>
      </c>
      <c r="I13" s="34"/>
      <c r="J13" s="29"/>
    </row>
    <row r="14" spans="1:10" x14ac:dyDescent="0.2">
      <c r="A14" s="30" t="s">
        <v>16</v>
      </c>
      <c r="B14" s="122" t="s">
        <v>12</v>
      </c>
      <c r="C14" s="122"/>
      <c r="D14" s="31"/>
      <c r="E14" s="32"/>
      <c r="F14" s="33"/>
      <c r="G14" s="168">
        <f t="shared" si="0"/>
        <v>0</v>
      </c>
      <c r="H14" s="168">
        <f t="shared" si="1"/>
        <v>0</v>
      </c>
      <c r="I14" s="34"/>
      <c r="J14" s="29"/>
    </row>
    <row r="15" spans="1:10" x14ac:dyDescent="0.2">
      <c r="A15" s="30" t="s">
        <v>17</v>
      </c>
      <c r="B15" s="122" t="s">
        <v>12</v>
      </c>
      <c r="C15" s="122"/>
      <c r="D15" s="31"/>
      <c r="E15" s="32"/>
      <c r="F15" s="33"/>
      <c r="G15" s="168">
        <f t="shared" si="0"/>
        <v>0</v>
      </c>
      <c r="H15" s="168">
        <f t="shared" si="1"/>
        <v>0</v>
      </c>
      <c r="I15" s="34"/>
      <c r="J15" s="29"/>
    </row>
    <row r="16" spans="1:10" x14ac:dyDescent="0.2">
      <c r="A16" s="30" t="s">
        <v>18</v>
      </c>
      <c r="B16" s="122" t="s">
        <v>12</v>
      </c>
      <c r="C16" s="122"/>
      <c r="D16" s="31"/>
      <c r="E16" s="32"/>
      <c r="F16" s="33"/>
      <c r="G16" s="168">
        <f t="shared" si="0"/>
        <v>0</v>
      </c>
      <c r="H16" s="168">
        <f t="shared" si="1"/>
        <v>0</v>
      </c>
      <c r="I16" s="34"/>
      <c r="J16" s="29"/>
    </row>
    <row r="17" spans="1:10" x14ac:dyDescent="0.2">
      <c r="A17" s="30" t="s">
        <v>19</v>
      </c>
      <c r="B17" s="122" t="s">
        <v>12</v>
      </c>
      <c r="C17" s="122"/>
      <c r="D17" s="31"/>
      <c r="E17" s="32"/>
      <c r="F17" s="33"/>
      <c r="G17" s="168">
        <f t="shared" si="0"/>
        <v>0</v>
      </c>
      <c r="H17" s="168">
        <f t="shared" si="1"/>
        <v>0</v>
      </c>
      <c r="I17" s="34"/>
      <c r="J17" s="29"/>
    </row>
    <row r="18" spans="1:10" x14ac:dyDescent="0.2">
      <c r="A18" s="30" t="s">
        <v>20</v>
      </c>
      <c r="B18" s="122" t="s">
        <v>12</v>
      </c>
      <c r="C18" s="122"/>
      <c r="D18" s="31"/>
      <c r="E18" s="32"/>
      <c r="F18" s="33"/>
      <c r="G18" s="168">
        <f t="shared" si="0"/>
        <v>0</v>
      </c>
      <c r="H18" s="168">
        <f t="shared" si="1"/>
        <v>0</v>
      </c>
      <c r="I18" s="34"/>
      <c r="J18" s="29"/>
    </row>
    <row r="19" spans="1:10" x14ac:dyDescent="0.2">
      <c r="A19" s="30" t="s">
        <v>21</v>
      </c>
      <c r="B19" s="122" t="s">
        <v>12</v>
      </c>
      <c r="C19" s="122"/>
      <c r="D19" s="31"/>
      <c r="E19" s="32"/>
      <c r="F19" s="33"/>
      <c r="G19" s="168">
        <f t="shared" si="0"/>
        <v>0</v>
      </c>
      <c r="H19" s="168">
        <f t="shared" si="1"/>
        <v>0</v>
      </c>
      <c r="I19" s="34"/>
      <c r="J19" s="29"/>
    </row>
    <row r="20" spans="1:10" x14ac:dyDescent="0.2">
      <c r="A20" s="30" t="s">
        <v>22</v>
      </c>
      <c r="B20" s="122" t="s">
        <v>12</v>
      </c>
      <c r="C20" s="122"/>
      <c r="D20" s="31"/>
      <c r="E20" s="32"/>
      <c r="F20" s="33"/>
      <c r="G20" s="168">
        <f t="shared" si="0"/>
        <v>0</v>
      </c>
      <c r="H20" s="168">
        <f t="shared" si="1"/>
        <v>0</v>
      </c>
      <c r="I20" s="34"/>
      <c r="J20" s="29"/>
    </row>
    <row r="21" spans="1:10" x14ac:dyDescent="0.2">
      <c r="A21" s="27">
        <v>5</v>
      </c>
      <c r="B21" s="126" t="s">
        <v>6</v>
      </c>
      <c r="C21" s="126"/>
      <c r="D21" s="126"/>
      <c r="E21" s="126"/>
      <c r="F21" s="126"/>
      <c r="G21" s="163">
        <f>G22+G33+G49+G65+G116</f>
        <v>0</v>
      </c>
      <c r="H21" s="163">
        <f>H22+H33+H49+H65+H116</f>
        <v>0</v>
      </c>
      <c r="I21" s="28"/>
      <c r="J21" s="29"/>
    </row>
    <row r="22" spans="1:10" x14ac:dyDescent="0.2">
      <c r="A22" s="35" t="s">
        <v>7</v>
      </c>
      <c r="B22" s="127" t="s">
        <v>97</v>
      </c>
      <c r="C22" s="128"/>
      <c r="D22" s="128"/>
      <c r="E22" s="128"/>
      <c r="F22" s="129"/>
      <c r="G22" s="161">
        <f>SUM(G23:G32)</f>
        <v>0</v>
      </c>
      <c r="H22" s="161">
        <f>SUM(H23:H32)</f>
        <v>0</v>
      </c>
      <c r="I22" s="36"/>
      <c r="J22" s="37"/>
    </row>
    <row r="23" spans="1:10" x14ac:dyDescent="0.2">
      <c r="A23" s="30" t="s">
        <v>23</v>
      </c>
      <c r="B23" s="122" t="s">
        <v>54</v>
      </c>
      <c r="C23" s="122"/>
      <c r="D23" s="31"/>
      <c r="E23" s="32"/>
      <c r="F23" s="33"/>
      <c r="G23" s="168">
        <f t="shared" ref="G23:G32" si="2">ROUND(E23*F23,2)</f>
        <v>0</v>
      </c>
      <c r="H23" s="168">
        <f t="shared" si="1"/>
        <v>0</v>
      </c>
      <c r="I23" s="34"/>
      <c r="J23" s="29"/>
    </row>
    <row r="24" spans="1:10" x14ac:dyDescent="0.2">
      <c r="A24" s="30" t="s">
        <v>24</v>
      </c>
      <c r="B24" s="122" t="s">
        <v>54</v>
      </c>
      <c r="C24" s="122"/>
      <c r="D24" s="31"/>
      <c r="E24" s="32"/>
      <c r="F24" s="33"/>
      <c r="G24" s="168">
        <f t="shared" si="2"/>
        <v>0</v>
      </c>
      <c r="H24" s="168">
        <f t="shared" si="1"/>
        <v>0</v>
      </c>
      <c r="I24" s="34"/>
      <c r="J24" s="29"/>
    </row>
    <row r="25" spans="1:10" x14ac:dyDescent="0.2">
      <c r="A25" s="30" t="s">
        <v>25</v>
      </c>
      <c r="B25" s="122" t="s">
        <v>54</v>
      </c>
      <c r="C25" s="122"/>
      <c r="D25" s="31"/>
      <c r="E25" s="32"/>
      <c r="F25" s="33"/>
      <c r="G25" s="168">
        <f t="shared" si="2"/>
        <v>0</v>
      </c>
      <c r="H25" s="168">
        <f t="shared" si="1"/>
        <v>0</v>
      </c>
      <c r="I25" s="34"/>
      <c r="J25" s="29"/>
    </row>
    <row r="26" spans="1:10" x14ac:dyDescent="0.2">
      <c r="A26" s="30" t="s">
        <v>26</v>
      </c>
      <c r="B26" s="122" t="s">
        <v>54</v>
      </c>
      <c r="C26" s="122"/>
      <c r="D26" s="31"/>
      <c r="E26" s="32"/>
      <c r="F26" s="33"/>
      <c r="G26" s="168">
        <f t="shared" si="2"/>
        <v>0</v>
      </c>
      <c r="H26" s="168">
        <f t="shared" si="1"/>
        <v>0</v>
      </c>
      <c r="I26" s="34"/>
      <c r="J26" s="29"/>
    </row>
    <row r="27" spans="1:10" x14ac:dyDescent="0.2">
      <c r="A27" s="30" t="s">
        <v>27</v>
      </c>
      <c r="B27" s="122" t="s">
        <v>54</v>
      </c>
      <c r="C27" s="122"/>
      <c r="D27" s="31"/>
      <c r="E27" s="32"/>
      <c r="F27" s="33"/>
      <c r="G27" s="168">
        <f t="shared" si="2"/>
        <v>0</v>
      </c>
      <c r="H27" s="168">
        <f t="shared" si="1"/>
        <v>0</v>
      </c>
      <c r="I27" s="34"/>
      <c r="J27" s="29"/>
    </row>
    <row r="28" spans="1:10" x14ac:dyDescent="0.2">
      <c r="A28" s="30" t="s">
        <v>28</v>
      </c>
      <c r="B28" s="122" t="s">
        <v>54</v>
      </c>
      <c r="C28" s="122"/>
      <c r="D28" s="31"/>
      <c r="E28" s="32"/>
      <c r="F28" s="33"/>
      <c r="G28" s="168">
        <f t="shared" si="2"/>
        <v>0</v>
      </c>
      <c r="H28" s="168">
        <f t="shared" si="1"/>
        <v>0</v>
      </c>
      <c r="I28" s="34"/>
      <c r="J28" s="29"/>
    </row>
    <row r="29" spans="1:10" x14ac:dyDescent="0.2">
      <c r="A29" s="30" t="s">
        <v>29</v>
      </c>
      <c r="B29" s="122" t="s">
        <v>54</v>
      </c>
      <c r="C29" s="122"/>
      <c r="D29" s="31"/>
      <c r="E29" s="32"/>
      <c r="F29" s="33"/>
      <c r="G29" s="168">
        <f t="shared" si="2"/>
        <v>0</v>
      </c>
      <c r="H29" s="168">
        <f t="shared" si="1"/>
        <v>0</v>
      </c>
      <c r="I29" s="34"/>
      <c r="J29" s="29"/>
    </row>
    <row r="30" spans="1:10" x14ac:dyDescent="0.2">
      <c r="A30" s="30" t="s">
        <v>30</v>
      </c>
      <c r="B30" s="122" t="s">
        <v>54</v>
      </c>
      <c r="C30" s="122"/>
      <c r="D30" s="31"/>
      <c r="E30" s="32"/>
      <c r="F30" s="33"/>
      <c r="G30" s="168">
        <f t="shared" si="2"/>
        <v>0</v>
      </c>
      <c r="H30" s="168">
        <f t="shared" si="1"/>
        <v>0</v>
      </c>
      <c r="I30" s="34"/>
      <c r="J30" s="29"/>
    </row>
    <row r="31" spans="1:10" x14ac:dyDescent="0.2">
      <c r="A31" s="30" t="s">
        <v>31</v>
      </c>
      <c r="B31" s="122" t="s">
        <v>54</v>
      </c>
      <c r="C31" s="122"/>
      <c r="D31" s="31"/>
      <c r="E31" s="32"/>
      <c r="F31" s="33"/>
      <c r="G31" s="168">
        <f t="shared" si="2"/>
        <v>0</v>
      </c>
      <c r="H31" s="168">
        <f t="shared" si="1"/>
        <v>0</v>
      </c>
      <c r="I31" s="34"/>
      <c r="J31" s="29"/>
    </row>
    <row r="32" spans="1:10" x14ac:dyDescent="0.2">
      <c r="A32" s="30" t="s">
        <v>32</v>
      </c>
      <c r="B32" s="122" t="s">
        <v>54</v>
      </c>
      <c r="C32" s="122"/>
      <c r="D32" s="31"/>
      <c r="E32" s="32"/>
      <c r="F32" s="33"/>
      <c r="G32" s="168">
        <f t="shared" si="2"/>
        <v>0</v>
      </c>
      <c r="H32" s="168">
        <f t="shared" si="1"/>
        <v>0</v>
      </c>
      <c r="I32" s="34"/>
      <c r="J32" s="29"/>
    </row>
    <row r="33" spans="1:10" ht="25.5" customHeight="1" x14ac:dyDescent="0.2">
      <c r="A33" s="35" t="s">
        <v>8</v>
      </c>
      <c r="B33" s="127" t="s">
        <v>140</v>
      </c>
      <c r="C33" s="128"/>
      <c r="D33" s="128"/>
      <c r="E33" s="128"/>
      <c r="F33" s="129"/>
      <c r="G33" s="161">
        <f>SUM(G34:G50)</f>
        <v>0</v>
      </c>
      <c r="H33" s="161">
        <f>SUM(H34:H50)</f>
        <v>0</v>
      </c>
      <c r="I33" s="36"/>
      <c r="J33" s="37"/>
    </row>
    <row r="34" spans="1:10" x14ac:dyDescent="0.2">
      <c r="A34" s="30" t="s">
        <v>33</v>
      </c>
      <c r="B34" s="122" t="s">
        <v>12</v>
      </c>
      <c r="C34" s="122"/>
      <c r="D34" s="31"/>
      <c r="E34" s="32"/>
      <c r="F34" s="33"/>
      <c r="G34" s="168">
        <f t="shared" ref="G34:G48" si="3">ROUND(E34*F34,2)</f>
        <v>0</v>
      </c>
      <c r="H34" s="168">
        <f t="shared" ref="H34:H48" si="4">ROUND(G34*$D$7,2)</f>
        <v>0</v>
      </c>
      <c r="I34" s="34"/>
      <c r="J34" s="29"/>
    </row>
    <row r="35" spans="1:10" x14ac:dyDescent="0.2">
      <c r="A35" s="30" t="s">
        <v>34</v>
      </c>
      <c r="B35" s="122" t="s">
        <v>12</v>
      </c>
      <c r="C35" s="122"/>
      <c r="D35" s="31"/>
      <c r="E35" s="32"/>
      <c r="F35" s="33"/>
      <c r="G35" s="168">
        <f t="shared" si="3"/>
        <v>0</v>
      </c>
      <c r="H35" s="168">
        <f t="shared" si="4"/>
        <v>0</v>
      </c>
      <c r="I35" s="34"/>
      <c r="J35" s="29"/>
    </row>
    <row r="36" spans="1:10" x14ac:dyDescent="0.2">
      <c r="A36" s="30" t="s">
        <v>35</v>
      </c>
      <c r="B36" s="122" t="s">
        <v>12</v>
      </c>
      <c r="C36" s="122"/>
      <c r="D36" s="31"/>
      <c r="E36" s="32"/>
      <c r="F36" s="33"/>
      <c r="G36" s="168">
        <f t="shared" si="3"/>
        <v>0</v>
      </c>
      <c r="H36" s="168">
        <f t="shared" si="4"/>
        <v>0</v>
      </c>
      <c r="I36" s="34"/>
      <c r="J36" s="29"/>
    </row>
    <row r="37" spans="1:10" x14ac:dyDescent="0.2">
      <c r="A37" s="30" t="s">
        <v>36</v>
      </c>
      <c r="B37" s="122" t="s">
        <v>12</v>
      </c>
      <c r="C37" s="122"/>
      <c r="D37" s="31"/>
      <c r="E37" s="32"/>
      <c r="F37" s="33"/>
      <c r="G37" s="168">
        <f t="shared" si="3"/>
        <v>0</v>
      </c>
      <c r="H37" s="168">
        <f t="shared" si="4"/>
        <v>0</v>
      </c>
      <c r="I37" s="34"/>
      <c r="J37" s="29"/>
    </row>
    <row r="38" spans="1:10" x14ac:dyDescent="0.2">
      <c r="A38" s="30" t="s">
        <v>37</v>
      </c>
      <c r="B38" s="122" t="s">
        <v>12</v>
      </c>
      <c r="C38" s="122"/>
      <c r="D38" s="31"/>
      <c r="E38" s="32"/>
      <c r="F38" s="33"/>
      <c r="G38" s="168">
        <f t="shared" si="3"/>
        <v>0</v>
      </c>
      <c r="H38" s="168">
        <f t="shared" si="4"/>
        <v>0</v>
      </c>
      <c r="I38" s="34"/>
      <c r="J38" s="29"/>
    </row>
    <row r="39" spans="1:10" x14ac:dyDescent="0.2">
      <c r="A39" s="30" t="s">
        <v>38</v>
      </c>
      <c r="B39" s="122" t="s">
        <v>12</v>
      </c>
      <c r="C39" s="122"/>
      <c r="D39" s="31"/>
      <c r="E39" s="32"/>
      <c r="F39" s="33"/>
      <c r="G39" s="168">
        <f t="shared" si="3"/>
        <v>0</v>
      </c>
      <c r="H39" s="168">
        <f t="shared" si="4"/>
        <v>0</v>
      </c>
      <c r="I39" s="34"/>
      <c r="J39" s="29"/>
    </row>
    <row r="40" spans="1:10" x14ac:dyDescent="0.2">
      <c r="A40" s="30" t="s">
        <v>39</v>
      </c>
      <c r="B40" s="122" t="s">
        <v>12</v>
      </c>
      <c r="C40" s="122"/>
      <c r="D40" s="31"/>
      <c r="E40" s="32"/>
      <c r="F40" s="33"/>
      <c r="G40" s="168">
        <f t="shared" si="3"/>
        <v>0</v>
      </c>
      <c r="H40" s="168">
        <f t="shared" si="4"/>
        <v>0</v>
      </c>
      <c r="I40" s="34"/>
      <c r="J40" s="29"/>
    </row>
    <row r="41" spans="1:10" x14ac:dyDescent="0.2">
      <c r="A41" s="30" t="s">
        <v>40</v>
      </c>
      <c r="B41" s="122" t="s">
        <v>12</v>
      </c>
      <c r="C41" s="122"/>
      <c r="D41" s="31"/>
      <c r="E41" s="32"/>
      <c r="F41" s="33"/>
      <c r="G41" s="168">
        <f t="shared" si="3"/>
        <v>0</v>
      </c>
      <c r="H41" s="168">
        <f t="shared" si="4"/>
        <v>0</v>
      </c>
      <c r="I41" s="34"/>
      <c r="J41" s="29"/>
    </row>
    <row r="42" spans="1:10" x14ac:dyDescent="0.2">
      <c r="A42" s="30" t="s">
        <v>41</v>
      </c>
      <c r="B42" s="122" t="s">
        <v>12</v>
      </c>
      <c r="C42" s="122"/>
      <c r="D42" s="31"/>
      <c r="E42" s="32"/>
      <c r="F42" s="33"/>
      <c r="G42" s="168">
        <f t="shared" si="3"/>
        <v>0</v>
      </c>
      <c r="H42" s="168">
        <f t="shared" si="4"/>
        <v>0</v>
      </c>
      <c r="I42" s="34"/>
      <c r="J42" s="29"/>
    </row>
    <row r="43" spans="1:10" x14ac:dyDescent="0.2">
      <c r="A43" s="30" t="s">
        <v>42</v>
      </c>
      <c r="B43" s="122" t="s">
        <v>12</v>
      </c>
      <c r="C43" s="122"/>
      <c r="D43" s="31"/>
      <c r="E43" s="32"/>
      <c r="F43" s="33"/>
      <c r="G43" s="168">
        <f t="shared" si="3"/>
        <v>0</v>
      </c>
      <c r="H43" s="168">
        <f t="shared" si="4"/>
        <v>0</v>
      </c>
      <c r="I43" s="34"/>
      <c r="J43" s="29"/>
    </row>
    <row r="44" spans="1:10" x14ac:dyDescent="0.2">
      <c r="A44" s="30" t="s">
        <v>147</v>
      </c>
      <c r="B44" s="122" t="s">
        <v>12</v>
      </c>
      <c r="C44" s="122"/>
      <c r="D44" s="31"/>
      <c r="E44" s="32"/>
      <c r="F44" s="33"/>
      <c r="G44" s="168">
        <f t="shared" si="3"/>
        <v>0</v>
      </c>
      <c r="H44" s="168">
        <f t="shared" si="4"/>
        <v>0</v>
      </c>
      <c r="I44" s="34"/>
      <c r="J44" s="29"/>
    </row>
    <row r="45" spans="1:10" x14ac:dyDescent="0.2">
      <c r="A45" s="30" t="s">
        <v>148</v>
      </c>
      <c r="B45" s="122" t="s">
        <v>12</v>
      </c>
      <c r="C45" s="122"/>
      <c r="D45" s="31"/>
      <c r="E45" s="32"/>
      <c r="F45" s="33"/>
      <c r="G45" s="168">
        <f t="shared" si="3"/>
        <v>0</v>
      </c>
      <c r="H45" s="168">
        <f t="shared" si="4"/>
        <v>0</v>
      </c>
      <c r="I45" s="34"/>
      <c r="J45" s="29"/>
    </row>
    <row r="46" spans="1:10" x14ac:dyDescent="0.2">
      <c r="A46" s="30" t="s">
        <v>149</v>
      </c>
      <c r="B46" s="122" t="s">
        <v>12</v>
      </c>
      <c r="C46" s="122"/>
      <c r="D46" s="31"/>
      <c r="E46" s="32"/>
      <c r="F46" s="33"/>
      <c r="G46" s="168">
        <f t="shared" si="3"/>
        <v>0</v>
      </c>
      <c r="H46" s="168">
        <f t="shared" si="4"/>
        <v>0</v>
      </c>
      <c r="I46" s="34"/>
      <c r="J46" s="29"/>
    </row>
    <row r="47" spans="1:10" x14ac:dyDescent="0.2">
      <c r="A47" s="30" t="s">
        <v>150</v>
      </c>
      <c r="B47" s="122" t="s">
        <v>12</v>
      </c>
      <c r="C47" s="122"/>
      <c r="D47" s="31"/>
      <c r="E47" s="32"/>
      <c r="F47" s="33"/>
      <c r="G47" s="168">
        <f t="shared" si="3"/>
        <v>0</v>
      </c>
      <c r="H47" s="168">
        <f t="shared" si="4"/>
        <v>0</v>
      </c>
      <c r="I47" s="34"/>
      <c r="J47" s="29"/>
    </row>
    <row r="48" spans="1:10" x14ac:dyDescent="0.2">
      <c r="A48" s="30" t="s">
        <v>151</v>
      </c>
      <c r="B48" s="122" t="s">
        <v>12</v>
      </c>
      <c r="C48" s="122"/>
      <c r="D48" s="31"/>
      <c r="E48" s="32"/>
      <c r="F48" s="33"/>
      <c r="G48" s="168">
        <f t="shared" si="3"/>
        <v>0</v>
      </c>
      <c r="H48" s="168">
        <f t="shared" si="4"/>
        <v>0</v>
      </c>
      <c r="I48" s="34"/>
      <c r="J48" s="29"/>
    </row>
    <row r="49" spans="1:19" ht="51.75" customHeight="1" x14ac:dyDescent="0.2">
      <c r="A49" s="35" t="s">
        <v>9</v>
      </c>
      <c r="B49" s="127" t="s">
        <v>98</v>
      </c>
      <c r="C49" s="128"/>
      <c r="D49" s="128"/>
      <c r="E49" s="128"/>
      <c r="F49" s="129"/>
      <c r="G49" s="161">
        <f>SUM(G50:G64)</f>
        <v>0</v>
      </c>
      <c r="H49" s="161">
        <f>SUM(H50:H64)</f>
        <v>0</v>
      </c>
      <c r="I49" s="36"/>
      <c r="J49" s="29"/>
      <c r="K49" s="38" t="s">
        <v>100</v>
      </c>
      <c r="L49" s="38" t="s">
        <v>101</v>
      </c>
      <c r="M49" s="38" t="s">
        <v>102</v>
      </c>
      <c r="N49" s="38" t="s">
        <v>103</v>
      </c>
      <c r="O49" s="38" t="s">
        <v>104</v>
      </c>
      <c r="P49" s="38" t="s">
        <v>105</v>
      </c>
      <c r="Q49" s="38" t="s">
        <v>106</v>
      </c>
      <c r="R49" s="38" t="s">
        <v>107</v>
      </c>
    </row>
    <row r="50" spans="1:19" ht="12.75" customHeight="1" x14ac:dyDescent="0.2">
      <c r="A50" s="30" t="s">
        <v>44</v>
      </c>
      <c r="B50" s="122" t="s">
        <v>99</v>
      </c>
      <c r="C50" s="122"/>
      <c r="D50" s="31"/>
      <c r="E50" s="173">
        <v>1</v>
      </c>
      <c r="F50" s="168">
        <f>R50</f>
        <v>0</v>
      </c>
      <c r="G50" s="168">
        <f t="shared" ref="G50:G64" si="5">ROUND(E50*F50,2)</f>
        <v>0</v>
      </c>
      <c r="H50" s="168">
        <f t="shared" si="1"/>
        <v>0</v>
      </c>
      <c r="I50" s="34"/>
      <c r="J50" s="29"/>
      <c r="K50" s="39"/>
      <c r="L50" s="40"/>
      <c r="M50" s="40"/>
      <c r="N50" s="40"/>
      <c r="O50" s="174" t="str">
        <f>IFERROR(ROUND((L50-N50)/M50,2),"0")</f>
        <v>0</v>
      </c>
      <c r="P50" s="40"/>
      <c r="Q50" s="41"/>
      <c r="R50" s="174">
        <f>O50*P50*Q50</f>
        <v>0</v>
      </c>
      <c r="S50" s="175" t="str">
        <f ca="1">IF(K50=0," ",IF(K50+(M50*30.5)&lt;TODAY(),"DĖMESIO! Patikrinkite, ar nurodytas turtas dar nėra nudėvėtas, amortizuotas"," "))</f>
        <v xml:space="preserve"> </v>
      </c>
    </row>
    <row r="51" spans="1:19" ht="12.75" customHeight="1" x14ac:dyDescent="0.2">
      <c r="A51" s="30" t="s">
        <v>45</v>
      </c>
      <c r="B51" s="122" t="s">
        <v>99</v>
      </c>
      <c r="C51" s="122"/>
      <c r="D51" s="31"/>
      <c r="E51" s="173">
        <v>1</v>
      </c>
      <c r="F51" s="168">
        <f t="shared" ref="F51:F64" si="6">R51</f>
        <v>0</v>
      </c>
      <c r="G51" s="168">
        <f t="shared" si="5"/>
        <v>0</v>
      </c>
      <c r="H51" s="168">
        <f t="shared" si="1"/>
        <v>0</v>
      </c>
      <c r="I51" s="34"/>
      <c r="J51" s="29"/>
      <c r="K51" s="39"/>
      <c r="L51" s="40"/>
      <c r="M51" s="40"/>
      <c r="N51" s="40"/>
      <c r="O51" s="174" t="str">
        <f t="shared" ref="O51:O64" si="7">IFERROR(ROUND((L51-N51)/M51,2),"0")</f>
        <v>0</v>
      </c>
      <c r="P51" s="40"/>
      <c r="Q51" s="41"/>
      <c r="R51" s="174">
        <f t="shared" ref="R51:R64" si="8">O51*P51*Q51</f>
        <v>0</v>
      </c>
      <c r="S51" s="175" t="str">
        <f t="shared" ref="S51:S64" ca="1" si="9">IF(K51=0," ",IF(K51+(M51*30.5)&lt;TODAY(),"DĖMESIO! Patikrinkite, ar nurodytas turtas dar nėra nudėvėtas, amortizuotas"," "))</f>
        <v xml:space="preserve"> </v>
      </c>
    </row>
    <row r="52" spans="1:19" ht="12.75" customHeight="1" x14ac:dyDescent="0.2">
      <c r="A52" s="30" t="s">
        <v>46</v>
      </c>
      <c r="B52" s="122" t="s">
        <v>99</v>
      </c>
      <c r="C52" s="122"/>
      <c r="D52" s="31"/>
      <c r="E52" s="173">
        <v>1</v>
      </c>
      <c r="F52" s="168">
        <f t="shared" si="6"/>
        <v>0</v>
      </c>
      <c r="G52" s="168">
        <f t="shared" si="5"/>
        <v>0</v>
      </c>
      <c r="H52" s="168">
        <f t="shared" si="1"/>
        <v>0</v>
      </c>
      <c r="I52" s="34"/>
      <c r="J52" s="29"/>
      <c r="K52" s="39"/>
      <c r="L52" s="40"/>
      <c r="M52" s="40"/>
      <c r="N52" s="40"/>
      <c r="O52" s="174" t="str">
        <f t="shared" si="7"/>
        <v>0</v>
      </c>
      <c r="P52" s="40"/>
      <c r="Q52" s="41"/>
      <c r="R52" s="174">
        <f t="shared" si="8"/>
        <v>0</v>
      </c>
      <c r="S52" s="175" t="str">
        <f t="shared" ca="1" si="9"/>
        <v xml:space="preserve"> </v>
      </c>
    </row>
    <row r="53" spans="1:19" ht="12.75" customHeight="1" x14ac:dyDescent="0.2">
      <c r="A53" s="30" t="s">
        <v>47</v>
      </c>
      <c r="B53" s="122" t="s">
        <v>99</v>
      </c>
      <c r="C53" s="122"/>
      <c r="D53" s="31"/>
      <c r="E53" s="173">
        <v>1</v>
      </c>
      <c r="F53" s="168">
        <f t="shared" si="6"/>
        <v>0</v>
      </c>
      <c r="G53" s="168">
        <f t="shared" si="5"/>
        <v>0</v>
      </c>
      <c r="H53" s="168">
        <f t="shared" si="1"/>
        <v>0</v>
      </c>
      <c r="I53" s="34"/>
      <c r="J53" s="29"/>
      <c r="K53" s="39"/>
      <c r="L53" s="40"/>
      <c r="M53" s="40"/>
      <c r="N53" s="40"/>
      <c r="O53" s="174" t="str">
        <f t="shared" si="7"/>
        <v>0</v>
      </c>
      <c r="P53" s="40"/>
      <c r="Q53" s="41"/>
      <c r="R53" s="174">
        <f t="shared" si="8"/>
        <v>0</v>
      </c>
      <c r="S53" s="175" t="str">
        <f t="shared" ca="1" si="9"/>
        <v xml:space="preserve"> </v>
      </c>
    </row>
    <row r="54" spans="1:19" ht="12.75" customHeight="1" x14ac:dyDescent="0.2">
      <c r="A54" s="30" t="s">
        <v>48</v>
      </c>
      <c r="B54" s="122" t="s">
        <v>99</v>
      </c>
      <c r="C54" s="122"/>
      <c r="D54" s="31"/>
      <c r="E54" s="173">
        <v>1</v>
      </c>
      <c r="F54" s="168">
        <f t="shared" si="6"/>
        <v>0</v>
      </c>
      <c r="G54" s="168">
        <f t="shared" si="5"/>
        <v>0</v>
      </c>
      <c r="H54" s="168">
        <f t="shared" si="1"/>
        <v>0</v>
      </c>
      <c r="I54" s="34"/>
      <c r="J54" s="29"/>
      <c r="K54" s="39"/>
      <c r="L54" s="40"/>
      <c r="M54" s="40"/>
      <c r="N54" s="40"/>
      <c r="O54" s="174" t="str">
        <f t="shared" si="7"/>
        <v>0</v>
      </c>
      <c r="P54" s="40"/>
      <c r="Q54" s="41"/>
      <c r="R54" s="174">
        <f t="shared" si="8"/>
        <v>0</v>
      </c>
      <c r="S54" s="175" t="str">
        <f t="shared" ca="1" si="9"/>
        <v xml:space="preserve"> </v>
      </c>
    </row>
    <row r="55" spans="1:19" ht="12.75" customHeight="1" x14ac:dyDescent="0.2">
      <c r="A55" s="30" t="s">
        <v>49</v>
      </c>
      <c r="B55" s="122" t="s">
        <v>99</v>
      </c>
      <c r="C55" s="122"/>
      <c r="D55" s="31"/>
      <c r="E55" s="173">
        <v>1</v>
      </c>
      <c r="F55" s="168">
        <f t="shared" si="6"/>
        <v>0</v>
      </c>
      <c r="G55" s="168">
        <f t="shared" si="5"/>
        <v>0</v>
      </c>
      <c r="H55" s="168">
        <f t="shared" si="1"/>
        <v>0</v>
      </c>
      <c r="I55" s="34"/>
      <c r="J55" s="29"/>
      <c r="K55" s="39"/>
      <c r="L55" s="40"/>
      <c r="M55" s="40"/>
      <c r="N55" s="40"/>
      <c r="O55" s="174" t="str">
        <f t="shared" si="7"/>
        <v>0</v>
      </c>
      <c r="P55" s="40"/>
      <c r="Q55" s="41"/>
      <c r="R55" s="174">
        <f t="shared" si="8"/>
        <v>0</v>
      </c>
      <c r="S55" s="175" t="str">
        <f t="shared" ca="1" si="9"/>
        <v xml:space="preserve"> </v>
      </c>
    </row>
    <row r="56" spans="1:19" ht="12.75" customHeight="1" x14ac:dyDescent="0.2">
      <c r="A56" s="30" t="s">
        <v>50</v>
      </c>
      <c r="B56" s="122" t="s">
        <v>99</v>
      </c>
      <c r="C56" s="122"/>
      <c r="D56" s="31"/>
      <c r="E56" s="173">
        <v>1</v>
      </c>
      <c r="F56" s="168">
        <f t="shared" si="6"/>
        <v>0</v>
      </c>
      <c r="G56" s="168">
        <f t="shared" si="5"/>
        <v>0</v>
      </c>
      <c r="H56" s="168">
        <f t="shared" si="1"/>
        <v>0</v>
      </c>
      <c r="I56" s="34"/>
      <c r="J56" s="29"/>
      <c r="K56" s="39"/>
      <c r="L56" s="40"/>
      <c r="M56" s="40"/>
      <c r="N56" s="40"/>
      <c r="O56" s="174" t="str">
        <f t="shared" si="7"/>
        <v>0</v>
      </c>
      <c r="P56" s="40"/>
      <c r="Q56" s="41"/>
      <c r="R56" s="174">
        <f t="shared" si="8"/>
        <v>0</v>
      </c>
      <c r="S56" s="175" t="str">
        <f t="shared" ca="1" si="9"/>
        <v xml:space="preserve"> </v>
      </c>
    </row>
    <row r="57" spans="1:19" ht="12.75" customHeight="1" x14ac:dyDescent="0.2">
      <c r="A57" s="30" t="s">
        <v>51</v>
      </c>
      <c r="B57" s="122" t="s">
        <v>99</v>
      </c>
      <c r="C57" s="122"/>
      <c r="D57" s="31"/>
      <c r="E57" s="173">
        <v>1</v>
      </c>
      <c r="F57" s="168">
        <f t="shared" si="6"/>
        <v>0</v>
      </c>
      <c r="G57" s="168">
        <f t="shared" si="5"/>
        <v>0</v>
      </c>
      <c r="H57" s="168">
        <f t="shared" si="1"/>
        <v>0</v>
      </c>
      <c r="I57" s="34"/>
      <c r="J57" s="29"/>
      <c r="K57" s="39"/>
      <c r="L57" s="40"/>
      <c r="M57" s="40"/>
      <c r="N57" s="40"/>
      <c r="O57" s="174" t="str">
        <f t="shared" si="7"/>
        <v>0</v>
      </c>
      <c r="P57" s="40"/>
      <c r="Q57" s="41"/>
      <c r="R57" s="174">
        <f t="shared" si="8"/>
        <v>0</v>
      </c>
      <c r="S57" s="175" t="str">
        <f t="shared" ca="1" si="9"/>
        <v xml:space="preserve"> </v>
      </c>
    </row>
    <row r="58" spans="1:19" ht="12.75" customHeight="1" x14ac:dyDescent="0.2">
      <c r="A58" s="30" t="s">
        <v>52</v>
      </c>
      <c r="B58" s="122" t="s">
        <v>99</v>
      </c>
      <c r="C58" s="122"/>
      <c r="D58" s="31"/>
      <c r="E58" s="173">
        <v>1</v>
      </c>
      <c r="F58" s="168">
        <f t="shared" si="6"/>
        <v>0</v>
      </c>
      <c r="G58" s="168">
        <f t="shared" si="5"/>
        <v>0</v>
      </c>
      <c r="H58" s="168">
        <f t="shared" si="1"/>
        <v>0</v>
      </c>
      <c r="I58" s="34"/>
      <c r="J58" s="29"/>
      <c r="K58" s="39"/>
      <c r="L58" s="40"/>
      <c r="M58" s="40"/>
      <c r="N58" s="40"/>
      <c r="O58" s="174" t="str">
        <f t="shared" si="7"/>
        <v>0</v>
      </c>
      <c r="P58" s="40"/>
      <c r="Q58" s="41"/>
      <c r="R58" s="174">
        <f t="shared" si="8"/>
        <v>0</v>
      </c>
      <c r="S58" s="175" t="str">
        <f t="shared" ca="1" si="9"/>
        <v xml:space="preserve"> </v>
      </c>
    </row>
    <row r="59" spans="1:19" ht="12.75" customHeight="1" x14ac:dyDescent="0.2">
      <c r="A59" s="30" t="s">
        <v>53</v>
      </c>
      <c r="B59" s="122" t="s">
        <v>99</v>
      </c>
      <c r="C59" s="122"/>
      <c r="D59" s="31"/>
      <c r="E59" s="173">
        <v>1</v>
      </c>
      <c r="F59" s="168">
        <f t="shared" si="6"/>
        <v>0</v>
      </c>
      <c r="G59" s="168">
        <f t="shared" si="5"/>
        <v>0</v>
      </c>
      <c r="H59" s="168">
        <f t="shared" si="1"/>
        <v>0</v>
      </c>
      <c r="I59" s="34"/>
      <c r="J59" s="29"/>
      <c r="K59" s="39"/>
      <c r="L59" s="40"/>
      <c r="M59" s="40"/>
      <c r="N59" s="40"/>
      <c r="O59" s="174" t="str">
        <f t="shared" si="7"/>
        <v>0</v>
      </c>
      <c r="P59" s="40"/>
      <c r="Q59" s="41"/>
      <c r="R59" s="174">
        <f t="shared" si="8"/>
        <v>0</v>
      </c>
      <c r="S59" s="175" t="str">
        <f t="shared" ca="1" si="9"/>
        <v xml:space="preserve"> </v>
      </c>
    </row>
    <row r="60" spans="1:19" ht="12.75" customHeight="1" x14ac:dyDescent="0.2">
      <c r="A60" s="30" t="s">
        <v>90</v>
      </c>
      <c r="B60" s="122" t="s">
        <v>99</v>
      </c>
      <c r="C60" s="122"/>
      <c r="D60" s="31"/>
      <c r="E60" s="173">
        <v>1</v>
      </c>
      <c r="F60" s="168">
        <f t="shared" si="6"/>
        <v>0</v>
      </c>
      <c r="G60" s="168">
        <f t="shared" si="5"/>
        <v>0</v>
      </c>
      <c r="H60" s="168">
        <f t="shared" si="1"/>
        <v>0</v>
      </c>
      <c r="I60" s="34"/>
      <c r="J60" s="29"/>
      <c r="K60" s="39"/>
      <c r="L60" s="40"/>
      <c r="M60" s="40"/>
      <c r="N60" s="40"/>
      <c r="O60" s="174" t="str">
        <f t="shared" si="7"/>
        <v>0</v>
      </c>
      <c r="P60" s="40"/>
      <c r="Q60" s="41"/>
      <c r="R60" s="174">
        <f t="shared" si="8"/>
        <v>0</v>
      </c>
      <c r="S60" s="175" t="str">
        <f t="shared" ca="1" si="9"/>
        <v xml:space="preserve"> </v>
      </c>
    </row>
    <row r="61" spans="1:19" ht="12.75" customHeight="1" x14ac:dyDescent="0.2">
      <c r="A61" s="30" t="s">
        <v>91</v>
      </c>
      <c r="B61" s="122" t="s">
        <v>99</v>
      </c>
      <c r="C61" s="122"/>
      <c r="D61" s="31"/>
      <c r="E61" s="173">
        <v>1</v>
      </c>
      <c r="F61" s="168">
        <f t="shared" si="6"/>
        <v>0</v>
      </c>
      <c r="G61" s="168">
        <f t="shared" si="5"/>
        <v>0</v>
      </c>
      <c r="H61" s="168">
        <f t="shared" si="1"/>
        <v>0</v>
      </c>
      <c r="I61" s="34"/>
      <c r="J61" s="29"/>
      <c r="K61" s="39"/>
      <c r="L61" s="40"/>
      <c r="M61" s="40"/>
      <c r="N61" s="40"/>
      <c r="O61" s="174" t="str">
        <f t="shared" si="7"/>
        <v>0</v>
      </c>
      <c r="P61" s="40"/>
      <c r="Q61" s="41"/>
      <c r="R61" s="174">
        <f t="shared" si="8"/>
        <v>0</v>
      </c>
      <c r="S61" s="175" t="str">
        <f t="shared" ca="1" si="9"/>
        <v xml:space="preserve"> </v>
      </c>
    </row>
    <row r="62" spans="1:19" ht="12.75" customHeight="1" x14ac:dyDescent="0.2">
      <c r="A62" s="30" t="s">
        <v>92</v>
      </c>
      <c r="B62" s="122" t="s">
        <v>99</v>
      </c>
      <c r="C62" s="122"/>
      <c r="D62" s="31"/>
      <c r="E62" s="173">
        <v>1</v>
      </c>
      <c r="F62" s="168">
        <f t="shared" si="6"/>
        <v>0</v>
      </c>
      <c r="G62" s="168">
        <f t="shared" si="5"/>
        <v>0</v>
      </c>
      <c r="H62" s="168">
        <f t="shared" si="1"/>
        <v>0</v>
      </c>
      <c r="I62" s="34"/>
      <c r="J62" s="29"/>
      <c r="K62" s="39"/>
      <c r="L62" s="40"/>
      <c r="M62" s="40"/>
      <c r="N62" s="40"/>
      <c r="O62" s="174" t="str">
        <f t="shared" si="7"/>
        <v>0</v>
      </c>
      <c r="P62" s="40"/>
      <c r="Q62" s="41"/>
      <c r="R62" s="174">
        <f t="shared" si="8"/>
        <v>0</v>
      </c>
      <c r="S62" s="175" t="str">
        <f t="shared" ca="1" si="9"/>
        <v xml:space="preserve"> </v>
      </c>
    </row>
    <row r="63" spans="1:19" ht="12.75" customHeight="1" x14ac:dyDescent="0.2">
      <c r="A63" s="30" t="s">
        <v>93</v>
      </c>
      <c r="B63" s="122" t="s">
        <v>99</v>
      </c>
      <c r="C63" s="122"/>
      <c r="D63" s="31"/>
      <c r="E63" s="173">
        <v>1</v>
      </c>
      <c r="F63" s="168">
        <f t="shared" si="6"/>
        <v>0</v>
      </c>
      <c r="G63" s="168">
        <f t="shared" si="5"/>
        <v>0</v>
      </c>
      <c r="H63" s="168">
        <f t="shared" si="1"/>
        <v>0</v>
      </c>
      <c r="I63" s="34"/>
      <c r="J63" s="29"/>
      <c r="K63" s="39"/>
      <c r="L63" s="40"/>
      <c r="M63" s="40"/>
      <c r="N63" s="40"/>
      <c r="O63" s="174" t="str">
        <f t="shared" si="7"/>
        <v>0</v>
      </c>
      <c r="P63" s="40"/>
      <c r="Q63" s="41"/>
      <c r="R63" s="174">
        <f t="shared" si="8"/>
        <v>0</v>
      </c>
      <c r="S63" s="175" t="str">
        <f t="shared" ca="1" si="9"/>
        <v xml:space="preserve"> </v>
      </c>
    </row>
    <row r="64" spans="1:19" ht="12.75" customHeight="1" x14ac:dyDescent="0.2">
      <c r="A64" s="30" t="s">
        <v>94</v>
      </c>
      <c r="B64" s="122" t="s">
        <v>99</v>
      </c>
      <c r="C64" s="122"/>
      <c r="D64" s="31"/>
      <c r="E64" s="173">
        <v>1</v>
      </c>
      <c r="F64" s="168">
        <f t="shared" si="6"/>
        <v>0</v>
      </c>
      <c r="G64" s="168">
        <f t="shared" si="5"/>
        <v>0</v>
      </c>
      <c r="H64" s="168">
        <f t="shared" si="1"/>
        <v>0</v>
      </c>
      <c r="I64" s="34"/>
      <c r="J64" s="29"/>
      <c r="K64" s="39"/>
      <c r="L64" s="40"/>
      <c r="M64" s="40"/>
      <c r="N64" s="40"/>
      <c r="O64" s="174" t="str">
        <f t="shared" si="7"/>
        <v>0</v>
      </c>
      <c r="P64" s="40"/>
      <c r="Q64" s="41"/>
      <c r="R64" s="174">
        <f t="shared" si="8"/>
        <v>0</v>
      </c>
      <c r="S64" s="175" t="str">
        <f t="shared" ca="1" si="9"/>
        <v xml:space="preserve"> </v>
      </c>
    </row>
    <row r="65" spans="1:11" ht="39" customHeight="1" x14ac:dyDescent="0.2">
      <c r="A65" s="35" t="s">
        <v>10</v>
      </c>
      <c r="B65" s="123" t="s">
        <v>77</v>
      </c>
      <c r="C65" s="124"/>
      <c r="D65" s="124"/>
      <c r="E65" s="124"/>
      <c r="F65" s="125"/>
      <c r="G65" s="161">
        <f>SUM(G66:G115)</f>
        <v>0</v>
      </c>
      <c r="H65" s="161">
        <f>SUM(H66:H115)</f>
        <v>0</v>
      </c>
      <c r="I65" s="42"/>
      <c r="J65" s="29"/>
      <c r="K65" s="38" t="s">
        <v>142</v>
      </c>
    </row>
    <row r="66" spans="1:11" x14ac:dyDescent="0.2">
      <c r="A66" s="113" t="s">
        <v>55</v>
      </c>
      <c r="B66" s="116" t="s">
        <v>95</v>
      </c>
      <c r="C66" s="34" t="s">
        <v>96</v>
      </c>
      <c r="D66" s="176" t="s">
        <v>5</v>
      </c>
      <c r="E66" s="119"/>
      <c r="F66" s="169" t="str">
        <f>IFERROR(ROUND(AVERAGE(K66:K70),2),"0")</f>
        <v>0</v>
      </c>
      <c r="G66" s="169">
        <f>ROUND(E66*F66,2)</f>
        <v>0</v>
      </c>
      <c r="H66" s="169">
        <f>ROUND(G66*$D$7,2)</f>
        <v>0</v>
      </c>
      <c r="I66" s="110"/>
      <c r="J66" s="43"/>
      <c r="K66" s="40"/>
    </row>
    <row r="67" spans="1:11" x14ac:dyDescent="0.2">
      <c r="A67" s="114"/>
      <c r="B67" s="117"/>
      <c r="C67" s="34" t="s">
        <v>96</v>
      </c>
      <c r="D67" s="177"/>
      <c r="E67" s="120"/>
      <c r="F67" s="170"/>
      <c r="G67" s="170"/>
      <c r="H67" s="170"/>
      <c r="I67" s="111"/>
      <c r="J67" s="43"/>
      <c r="K67" s="40"/>
    </row>
    <row r="68" spans="1:11" x14ac:dyDescent="0.2">
      <c r="A68" s="114"/>
      <c r="B68" s="117"/>
      <c r="C68" s="34" t="s">
        <v>96</v>
      </c>
      <c r="D68" s="177"/>
      <c r="E68" s="120"/>
      <c r="F68" s="170"/>
      <c r="G68" s="170"/>
      <c r="H68" s="170"/>
      <c r="I68" s="111"/>
      <c r="J68" s="43"/>
      <c r="K68" s="40"/>
    </row>
    <row r="69" spans="1:11" x14ac:dyDescent="0.2">
      <c r="A69" s="114"/>
      <c r="B69" s="117"/>
      <c r="C69" s="34" t="s">
        <v>96</v>
      </c>
      <c r="D69" s="177"/>
      <c r="E69" s="120"/>
      <c r="F69" s="170"/>
      <c r="G69" s="170"/>
      <c r="H69" s="170"/>
      <c r="I69" s="111"/>
      <c r="J69" s="43"/>
      <c r="K69" s="40"/>
    </row>
    <row r="70" spans="1:11" x14ac:dyDescent="0.2">
      <c r="A70" s="115"/>
      <c r="B70" s="118"/>
      <c r="C70" s="34" t="s">
        <v>96</v>
      </c>
      <c r="D70" s="178"/>
      <c r="E70" s="121"/>
      <c r="F70" s="171"/>
      <c r="G70" s="171"/>
      <c r="H70" s="171"/>
      <c r="I70" s="112"/>
      <c r="J70" s="43"/>
      <c r="K70" s="40"/>
    </row>
    <row r="71" spans="1:11" x14ac:dyDescent="0.2">
      <c r="A71" s="113" t="s">
        <v>56</v>
      </c>
      <c r="B71" s="116" t="s">
        <v>95</v>
      </c>
      <c r="C71" s="34" t="s">
        <v>96</v>
      </c>
      <c r="D71" s="176" t="s">
        <v>5</v>
      </c>
      <c r="E71" s="119"/>
      <c r="F71" s="169" t="str">
        <f t="shared" ref="F71" si="10">IFERROR(ROUND(AVERAGE(K71:K75),2),"0")</f>
        <v>0</v>
      </c>
      <c r="G71" s="169">
        <f>ROUND(E71*F71,2)</f>
        <v>0</v>
      </c>
      <c r="H71" s="169">
        <f>ROUND(G71*$D$7,2)</f>
        <v>0</v>
      </c>
      <c r="I71" s="110"/>
      <c r="J71" s="43"/>
      <c r="K71" s="40"/>
    </row>
    <row r="72" spans="1:11" x14ac:dyDescent="0.2">
      <c r="A72" s="114"/>
      <c r="B72" s="117"/>
      <c r="C72" s="34" t="s">
        <v>96</v>
      </c>
      <c r="D72" s="177"/>
      <c r="E72" s="120"/>
      <c r="F72" s="170"/>
      <c r="G72" s="170"/>
      <c r="H72" s="170"/>
      <c r="I72" s="111"/>
      <c r="J72" s="43"/>
      <c r="K72" s="40"/>
    </row>
    <row r="73" spans="1:11" x14ac:dyDescent="0.2">
      <c r="A73" s="114"/>
      <c r="B73" s="117"/>
      <c r="C73" s="34" t="s">
        <v>96</v>
      </c>
      <c r="D73" s="177"/>
      <c r="E73" s="120"/>
      <c r="F73" s="170"/>
      <c r="G73" s="170"/>
      <c r="H73" s="170"/>
      <c r="I73" s="111"/>
      <c r="J73" s="43"/>
      <c r="K73" s="40"/>
    </row>
    <row r="74" spans="1:11" x14ac:dyDescent="0.2">
      <c r="A74" s="114"/>
      <c r="B74" s="117"/>
      <c r="C74" s="34" t="s">
        <v>96</v>
      </c>
      <c r="D74" s="177"/>
      <c r="E74" s="120"/>
      <c r="F74" s="170"/>
      <c r="G74" s="170"/>
      <c r="H74" s="170"/>
      <c r="I74" s="111"/>
      <c r="J74" s="43"/>
      <c r="K74" s="40"/>
    </row>
    <row r="75" spans="1:11" x14ac:dyDescent="0.2">
      <c r="A75" s="115"/>
      <c r="B75" s="118"/>
      <c r="C75" s="34" t="s">
        <v>96</v>
      </c>
      <c r="D75" s="178"/>
      <c r="E75" s="121"/>
      <c r="F75" s="171"/>
      <c r="G75" s="171"/>
      <c r="H75" s="171"/>
      <c r="I75" s="112"/>
      <c r="J75" s="43"/>
      <c r="K75" s="40"/>
    </row>
    <row r="76" spans="1:11" x14ac:dyDescent="0.2">
      <c r="A76" s="113" t="s">
        <v>57</v>
      </c>
      <c r="B76" s="116" t="s">
        <v>95</v>
      </c>
      <c r="C76" s="34" t="s">
        <v>96</v>
      </c>
      <c r="D76" s="176" t="s">
        <v>5</v>
      </c>
      <c r="E76" s="119"/>
      <c r="F76" s="169" t="str">
        <f t="shared" ref="F76" si="11">IFERROR(ROUND(AVERAGE(K76:K80),2),"0")</f>
        <v>0</v>
      </c>
      <c r="G76" s="169">
        <f>ROUND(E76*F76,2)</f>
        <v>0</v>
      </c>
      <c r="H76" s="169">
        <f>ROUND(G76*$D$7,2)</f>
        <v>0</v>
      </c>
      <c r="I76" s="110"/>
      <c r="J76" s="43"/>
      <c r="K76" s="40"/>
    </row>
    <row r="77" spans="1:11" x14ac:dyDescent="0.2">
      <c r="A77" s="114"/>
      <c r="B77" s="117"/>
      <c r="C77" s="34" t="s">
        <v>96</v>
      </c>
      <c r="D77" s="177"/>
      <c r="E77" s="120"/>
      <c r="F77" s="170"/>
      <c r="G77" s="170"/>
      <c r="H77" s="170"/>
      <c r="I77" s="111"/>
      <c r="J77" s="43"/>
      <c r="K77" s="40"/>
    </row>
    <row r="78" spans="1:11" x14ac:dyDescent="0.2">
      <c r="A78" s="114"/>
      <c r="B78" s="117"/>
      <c r="C78" s="34" t="s">
        <v>96</v>
      </c>
      <c r="D78" s="177"/>
      <c r="E78" s="120"/>
      <c r="F78" s="170"/>
      <c r="G78" s="170"/>
      <c r="H78" s="170"/>
      <c r="I78" s="111"/>
      <c r="J78" s="43"/>
      <c r="K78" s="40"/>
    </row>
    <row r="79" spans="1:11" x14ac:dyDescent="0.2">
      <c r="A79" s="114"/>
      <c r="B79" s="117"/>
      <c r="C79" s="34" t="s">
        <v>96</v>
      </c>
      <c r="D79" s="177"/>
      <c r="E79" s="120"/>
      <c r="F79" s="170"/>
      <c r="G79" s="170"/>
      <c r="H79" s="170"/>
      <c r="I79" s="111"/>
      <c r="J79" s="43"/>
      <c r="K79" s="40"/>
    </row>
    <row r="80" spans="1:11" x14ac:dyDescent="0.2">
      <c r="A80" s="115"/>
      <c r="B80" s="118"/>
      <c r="C80" s="34" t="s">
        <v>96</v>
      </c>
      <c r="D80" s="178"/>
      <c r="E80" s="121"/>
      <c r="F80" s="171"/>
      <c r="G80" s="171"/>
      <c r="H80" s="171"/>
      <c r="I80" s="112"/>
      <c r="J80" s="43"/>
      <c r="K80" s="40"/>
    </row>
    <row r="81" spans="1:11" x14ac:dyDescent="0.2">
      <c r="A81" s="113" t="s">
        <v>58</v>
      </c>
      <c r="B81" s="116" t="s">
        <v>95</v>
      </c>
      <c r="C81" s="34" t="s">
        <v>96</v>
      </c>
      <c r="D81" s="176" t="s">
        <v>5</v>
      </c>
      <c r="E81" s="119"/>
      <c r="F81" s="169" t="str">
        <f t="shared" ref="F81" si="12">IFERROR(ROUND(AVERAGE(K81:K85),2),"0")</f>
        <v>0</v>
      </c>
      <c r="G81" s="169">
        <f>ROUND(E81*F81,2)</f>
        <v>0</v>
      </c>
      <c r="H81" s="169">
        <f>ROUND(G81*$D$7,2)</f>
        <v>0</v>
      </c>
      <c r="I81" s="110"/>
      <c r="J81" s="43"/>
      <c r="K81" s="40"/>
    </row>
    <row r="82" spans="1:11" x14ac:dyDescent="0.2">
      <c r="A82" s="114"/>
      <c r="B82" s="117"/>
      <c r="C82" s="34" t="s">
        <v>96</v>
      </c>
      <c r="D82" s="177"/>
      <c r="E82" s="120"/>
      <c r="F82" s="170"/>
      <c r="G82" s="170"/>
      <c r="H82" s="170"/>
      <c r="I82" s="111"/>
      <c r="J82" s="43"/>
      <c r="K82" s="40"/>
    </row>
    <row r="83" spans="1:11" x14ac:dyDescent="0.2">
      <c r="A83" s="114"/>
      <c r="B83" s="117"/>
      <c r="C83" s="34" t="s">
        <v>96</v>
      </c>
      <c r="D83" s="177"/>
      <c r="E83" s="120"/>
      <c r="F83" s="170"/>
      <c r="G83" s="170"/>
      <c r="H83" s="170"/>
      <c r="I83" s="111"/>
      <c r="J83" s="43"/>
      <c r="K83" s="40"/>
    </row>
    <row r="84" spans="1:11" x14ac:dyDescent="0.2">
      <c r="A84" s="114"/>
      <c r="B84" s="117"/>
      <c r="C84" s="34" t="s">
        <v>96</v>
      </c>
      <c r="D84" s="177"/>
      <c r="E84" s="120"/>
      <c r="F84" s="170"/>
      <c r="G84" s="170"/>
      <c r="H84" s="170"/>
      <c r="I84" s="111"/>
      <c r="J84" s="43"/>
      <c r="K84" s="40"/>
    </row>
    <row r="85" spans="1:11" x14ac:dyDescent="0.2">
      <c r="A85" s="115"/>
      <c r="B85" s="118"/>
      <c r="C85" s="34" t="s">
        <v>96</v>
      </c>
      <c r="D85" s="178"/>
      <c r="E85" s="121"/>
      <c r="F85" s="171"/>
      <c r="G85" s="171"/>
      <c r="H85" s="171"/>
      <c r="I85" s="112"/>
      <c r="J85" s="43"/>
      <c r="K85" s="40"/>
    </row>
    <row r="86" spans="1:11" x14ac:dyDescent="0.2">
      <c r="A86" s="113" t="s">
        <v>59</v>
      </c>
      <c r="B86" s="116" t="s">
        <v>95</v>
      </c>
      <c r="C86" s="34" t="s">
        <v>96</v>
      </c>
      <c r="D86" s="176" t="s">
        <v>5</v>
      </c>
      <c r="E86" s="119"/>
      <c r="F86" s="169" t="str">
        <f t="shared" ref="F86" si="13">IFERROR(ROUND(AVERAGE(K86:K90),2),"0")</f>
        <v>0</v>
      </c>
      <c r="G86" s="169">
        <f>ROUND(E86*F86,2)</f>
        <v>0</v>
      </c>
      <c r="H86" s="169">
        <f>ROUND(G86*$D$7,2)</f>
        <v>0</v>
      </c>
      <c r="I86" s="110"/>
      <c r="J86" s="43"/>
      <c r="K86" s="40"/>
    </row>
    <row r="87" spans="1:11" x14ac:dyDescent="0.2">
      <c r="A87" s="114"/>
      <c r="B87" s="117"/>
      <c r="C87" s="34" t="s">
        <v>96</v>
      </c>
      <c r="D87" s="177"/>
      <c r="E87" s="120"/>
      <c r="F87" s="170"/>
      <c r="G87" s="170"/>
      <c r="H87" s="170"/>
      <c r="I87" s="111"/>
      <c r="J87" s="43"/>
      <c r="K87" s="40"/>
    </row>
    <row r="88" spans="1:11" x14ac:dyDescent="0.2">
      <c r="A88" s="114"/>
      <c r="B88" s="117"/>
      <c r="C88" s="34" t="s">
        <v>96</v>
      </c>
      <c r="D88" s="177"/>
      <c r="E88" s="120"/>
      <c r="F88" s="170"/>
      <c r="G88" s="170"/>
      <c r="H88" s="170"/>
      <c r="I88" s="111"/>
      <c r="J88" s="43"/>
      <c r="K88" s="40"/>
    </row>
    <row r="89" spans="1:11" x14ac:dyDescent="0.2">
      <c r="A89" s="114"/>
      <c r="B89" s="117"/>
      <c r="C89" s="34" t="s">
        <v>96</v>
      </c>
      <c r="D89" s="177"/>
      <c r="E89" s="120"/>
      <c r="F89" s="170"/>
      <c r="G89" s="170"/>
      <c r="H89" s="170"/>
      <c r="I89" s="111"/>
      <c r="J89" s="43"/>
      <c r="K89" s="40"/>
    </row>
    <row r="90" spans="1:11" x14ac:dyDescent="0.2">
      <c r="A90" s="115"/>
      <c r="B90" s="118"/>
      <c r="C90" s="34" t="s">
        <v>96</v>
      </c>
      <c r="D90" s="178"/>
      <c r="E90" s="121"/>
      <c r="F90" s="171"/>
      <c r="G90" s="171"/>
      <c r="H90" s="171"/>
      <c r="I90" s="112"/>
      <c r="J90" s="43"/>
      <c r="K90" s="40"/>
    </row>
    <row r="91" spans="1:11" x14ac:dyDescent="0.2">
      <c r="A91" s="113" t="s">
        <v>60</v>
      </c>
      <c r="B91" s="116" t="s">
        <v>95</v>
      </c>
      <c r="C91" s="34" t="s">
        <v>96</v>
      </c>
      <c r="D91" s="176" t="s">
        <v>5</v>
      </c>
      <c r="E91" s="119"/>
      <c r="F91" s="169" t="str">
        <f t="shared" ref="F91" si="14">IFERROR(ROUND(AVERAGE(K91:K95),2),"0")</f>
        <v>0</v>
      </c>
      <c r="G91" s="169">
        <f>ROUND(E91*F91,2)</f>
        <v>0</v>
      </c>
      <c r="H91" s="169">
        <f>ROUND(G91*$D$7,2)</f>
        <v>0</v>
      </c>
      <c r="I91" s="110"/>
      <c r="J91" s="43"/>
      <c r="K91" s="40"/>
    </row>
    <row r="92" spans="1:11" x14ac:dyDescent="0.2">
      <c r="A92" s="114"/>
      <c r="B92" s="117"/>
      <c r="C92" s="34" t="s">
        <v>96</v>
      </c>
      <c r="D92" s="177"/>
      <c r="E92" s="120"/>
      <c r="F92" s="170"/>
      <c r="G92" s="170"/>
      <c r="H92" s="170"/>
      <c r="I92" s="111"/>
      <c r="J92" s="43"/>
      <c r="K92" s="40"/>
    </row>
    <row r="93" spans="1:11" x14ac:dyDescent="0.2">
      <c r="A93" s="114"/>
      <c r="B93" s="117"/>
      <c r="C93" s="34" t="s">
        <v>96</v>
      </c>
      <c r="D93" s="177"/>
      <c r="E93" s="120"/>
      <c r="F93" s="170"/>
      <c r="G93" s="170"/>
      <c r="H93" s="170"/>
      <c r="I93" s="111"/>
      <c r="J93" s="43"/>
      <c r="K93" s="40"/>
    </row>
    <row r="94" spans="1:11" x14ac:dyDescent="0.2">
      <c r="A94" s="114"/>
      <c r="B94" s="117"/>
      <c r="C94" s="34" t="s">
        <v>96</v>
      </c>
      <c r="D94" s="177"/>
      <c r="E94" s="120"/>
      <c r="F94" s="170"/>
      <c r="G94" s="170"/>
      <c r="H94" s="170"/>
      <c r="I94" s="111"/>
      <c r="J94" s="43"/>
      <c r="K94" s="40"/>
    </row>
    <row r="95" spans="1:11" x14ac:dyDescent="0.2">
      <c r="A95" s="115"/>
      <c r="B95" s="118"/>
      <c r="C95" s="34" t="s">
        <v>96</v>
      </c>
      <c r="D95" s="178"/>
      <c r="E95" s="121"/>
      <c r="F95" s="171"/>
      <c r="G95" s="171"/>
      <c r="H95" s="171"/>
      <c r="I95" s="112"/>
      <c r="J95" s="43"/>
      <c r="K95" s="40"/>
    </row>
    <row r="96" spans="1:11" x14ac:dyDescent="0.2">
      <c r="A96" s="113" t="s">
        <v>61</v>
      </c>
      <c r="B96" s="116" t="s">
        <v>95</v>
      </c>
      <c r="C96" s="34" t="s">
        <v>96</v>
      </c>
      <c r="D96" s="176" t="s">
        <v>5</v>
      </c>
      <c r="E96" s="119"/>
      <c r="F96" s="169" t="str">
        <f t="shared" ref="F96" si="15">IFERROR(ROUND(AVERAGE(K96:K100),2),"0")</f>
        <v>0</v>
      </c>
      <c r="G96" s="169">
        <f>ROUND(E96*F96,2)</f>
        <v>0</v>
      </c>
      <c r="H96" s="169">
        <f>ROUND(G96*$D$7,2)</f>
        <v>0</v>
      </c>
      <c r="I96" s="110"/>
      <c r="J96" s="43"/>
      <c r="K96" s="40"/>
    </row>
    <row r="97" spans="1:11" x14ac:dyDescent="0.2">
      <c r="A97" s="114"/>
      <c r="B97" s="117"/>
      <c r="C97" s="34" t="s">
        <v>96</v>
      </c>
      <c r="D97" s="177"/>
      <c r="E97" s="120"/>
      <c r="F97" s="170"/>
      <c r="G97" s="170"/>
      <c r="H97" s="170"/>
      <c r="I97" s="111"/>
      <c r="J97" s="43"/>
      <c r="K97" s="40"/>
    </row>
    <row r="98" spans="1:11" x14ac:dyDescent="0.2">
      <c r="A98" s="114"/>
      <c r="B98" s="117"/>
      <c r="C98" s="34" t="s">
        <v>96</v>
      </c>
      <c r="D98" s="177"/>
      <c r="E98" s="120"/>
      <c r="F98" s="170"/>
      <c r="G98" s="170"/>
      <c r="H98" s="170"/>
      <c r="I98" s="111"/>
      <c r="J98" s="43"/>
      <c r="K98" s="40"/>
    </row>
    <row r="99" spans="1:11" x14ac:dyDescent="0.2">
      <c r="A99" s="114"/>
      <c r="B99" s="117"/>
      <c r="C99" s="34" t="s">
        <v>96</v>
      </c>
      <c r="D99" s="177"/>
      <c r="E99" s="120"/>
      <c r="F99" s="170"/>
      <c r="G99" s="170"/>
      <c r="H99" s="170"/>
      <c r="I99" s="111"/>
      <c r="J99" s="43"/>
      <c r="K99" s="40"/>
    </row>
    <row r="100" spans="1:11" x14ac:dyDescent="0.2">
      <c r="A100" s="115"/>
      <c r="B100" s="118"/>
      <c r="C100" s="34" t="s">
        <v>96</v>
      </c>
      <c r="D100" s="178"/>
      <c r="E100" s="121"/>
      <c r="F100" s="171"/>
      <c r="G100" s="171"/>
      <c r="H100" s="171"/>
      <c r="I100" s="112"/>
      <c r="J100" s="43"/>
      <c r="K100" s="40"/>
    </row>
    <row r="101" spans="1:11" x14ac:dyDescent="0.2">
      <c r="A101" s="113" t="s">
        <v>62</v>
      </c>
      <c r="B101" s="116" t="s">
        <v>95</v>
      </c>
      <c r="C101" s="34" t="s">
        <v>96</v>
      </c>
      <c r="D101" s="176" t="s">
        <v>5</v>
      </c>
      <c r="E101" s="119"/>
      <c r="F101" s="169" t="str">
        <f t="shared" ref="F101" si="16">IFERROR(ROUND(AVERAGE(K101:K105),2),"0")</f>
        <v>0</v>
      </c>
      <c r="G101" s="169">
        <f>ROUND(E101*F101,2)</f>
        <v>0</v>
      </c>
      <c r="H101" s="169">
        <f>ROUND(G101*$D$7,2)</f>
        <v>0</v>
      </c>
      <c r="I101" s="110"/>
      <c r="J101" s="43"/>
      <c r="K101" s="40"/>
    </row>
    <row r="102" spans="1:11" x14ac:dyDescent="0.2">
      <c r="A102" s="114"/>
      <c r="B102" s="117"/>
      <c r="C102" s="34" t="s">
        <v>96</v>
      </c>
      <c r="D102" s="177"/>
      <c r="E102" s="120"/>
      <c r="F102" s="170"/>
      <c r="G102" s="170"/>
      <c r="H102" s="170"/>
      <c r="I102" s="111"/>
      <c r="J102" s="43"/>
      <c r="K102" s="40"/>
    </row>
    <row r="103" spans="1:11" x14ac:dyDescent="0.2">
      <c r="A103" s="114"/>
      <c r="B103" s="117"/>
      <c r="C103" s="34" t="s">
        <v>96</v>
      </c>
      <c r="D103" s="177"/>
      <c r="E103" s="120"/>
      <c r="F103" s="170"/>
      <c r="G103" s="170"/>
      <c r="H103" s="170"/>
      <c r="I103" s="111"/>
      <c r="J103" s="43"/>
      <c r="K103" s="40"/>
    </row>
    <row r="104" spans="1:11" x14ac:dyDescent="0.2">
      <c r="A104" s="114"/>
      <c r="B104" s="117"/>
      <c r="C104" s="34" t="s">
        <v>96</v>
      </c>
      <c r="D104" s="177"/>
      <c r="E104" s="120"/>
      <c r="F104" s="170"/>
      <c r="G104" s="170"/>
      <c r="H104" s="170"/>
      <c r="I104" s="111"/>
      <c r="J104" s="43"/>
      <c r="K104" s="40"/>
    </row>
    <row r="105" spans="1:11" x14ac:dyDescent="0.2">
      <c r="A105" s="115"/>
      <c r="B105" s="118"/>
      <c r="C105" s="34" t="s">
        <v>96</v>
      </c>
      <c r="D105" s="178"/>
      <c r="E105" s="121"/>
      <c r="F105" s="171"/>
      <c r="G105" s="171"/>
      <c r="H105" s="171"/>
      <c r="I105" s="112"/>
      <c r="J105" s="43"/>
      <c r="K105" s="40"/>
    </row>
    <row r="106" spans="1:11" x14ac:dyDescent="0.2">
      <c r="A106" s="113" t="s">
        <v>63</v>
      </c>
      <c r="B106" s="116" t="s">
        <v>95</v>
      </c>
      <c r="C106" s="34" t="s">
        <v>96</v>
      </c>
      <c r="D106" s="176" t="s">
        <v>5</v>
      </c>
      <c r="E106" s="119"/>
      <c r="F106" s="169" t="str">
        <f t="shared" ref="F106" si="17">IFERROR(ROUND(AVERAGE(K106:K110),2),"0")</f>
        <v>0</v>
      </c>
      <c r="G106" s="169">
        <f>ROUND(E106*F106,2)</f>
        <v>0</v>
      </c>
      <c r="H106" s="169">
        <f>ROUND(G106*$D$7,2)</f>
        <v>0</v>
      </c>
      <c r="I106" s="110"/>
      <c r="J106" s="43"/>
      <c r="K106" s="40"/>
    </row>
    <row r="107" spans="1:11" x14ac:dyDescent="0.2">
      <c r="A107" s="114"/>
      <c r="B107" s="117"/>
      <c r="C107" s="34" t="s">
        <v>96</v>
      </c>
      <c r="D107" s="177"/>
      <c r="E107" s="120"/>
      <c r="F107" s="170"/>
      <c r="G107" s="170"/>
      <c r="H107" s="170"/>
      <c r="I107" s="111"/>
      <c r="J107" s="43"/>
      <c r="K107" s="40"/>
    </row>
    <row r="108" spans="1:11" x14ac:dyDescent="0.2">
      <c r="A108" s="114"/>
      <c r="B108" s="117"/>
      <c r="C108" s="34" t="s">
        <v>96</v>
      </c>
      <c r="D108" s="177"/>
      <c r="E108" s="120"/>
      <c r="F108" s="170"/>
      <c r="G108" s="170"/>
      <c r="H108" s="170"/>
      <c r="I108" s="111"/>
      <c r="J108" s="43"/>
      <c r="K108" s="40"/>
    </row>
    <row r="109" spans="1:11" x14ac:dyDescent="0.2">
      <c r="A109" s="114"/>
      <c r="B109" s="117"/>
      <c r="C109" s="34" t="s">
        <v>96</v>
      </c>
      <c r="D109" s="177"/>
      <c r="E109" s="120"/>
      <c r="F109" s="170"/>
      <c r="G109" s="170"/>
      <c r="H109" s="170"/>
      <c r="I109" s="111"/>
      <c r="J109" s="43"/>
      <c r="K109" s="40"/>
    </row>
    <row r="110" spans="1:11" x14ac:dyDescent="0.2">
      <c r="A110" s="115"/>
      <c r="B110" s="118"/>
      <c r="C110" s="34" t="s">
        <v>96</v>
      </c>
      <c r="D110" s="178"/>
      <c r="E110" s="121"/>
      <c r="F110" s="171"/>
      <c r="G110" s="171"/>
      <c r="H110" s="171"/>
      <c r="I110" s="112"/>
      <c r="J110" s="43"/>
      <c r="K110" s="40"/>
    </row>
    <row r="111" spans="1:11" x14ac:dyDescent="0.2">
      <c r="A111" s="113" t="s">
        <v>64</v>
      </c>
      <c r="B111" s="116" t="s">
        <v>95</v>
      </c>
      <c r="C111" s="34" t="s">
        <v>96</v>
      </c>
      <c r="D111" s="176" t="s">
        <v>5</v>
      </c>
      <c r="E111" s="119"/>
      <c r="F111" s="169" t="str">
        <f t="shared" ref="F111" si="18">IFERROR(ROUND(AVERAGE(K111:K115),2),"0")</f>
        <v>0</v>
      </c>
      <c r="G111" s="169">
        <f>ROUND(E111*F111,2)</f>
        <v>0</v>
      </c>
      <c r="H111" s="169">
        <f>ROUND(G111*$D$7,2)</f>
        <v>0</v>
      </c>
      <c r="I111" s="110"/>
      <c r="J111" s="43"/>
      <c r="K111" s="40"/>
    </row>
    <row r="112" spans="1:11" x14ac:dyDescent="0.2">
      <c r="A112" s="114"/>
      <c r="B112" s="117"/>
      <c r="C112" s="34" t="s">
        <v>96</v>
      </c>
      <c r="D112" s="177"/>
      <c r="E112" s="120"/>
      <c r="F112" s="170"/>
      <c r="G112" s="170"/>
      <c r="H112" s="170"/>
      <c r="I112" s="111"/>
      <c r="J112" s="43"/>
      <c r="K112" s="40"/>
    </row>
    <row r="113" spans="1:11" x14ac:dyDescent="0.2">
      <c r="A113" s="114"/>
      <c r="B113" s="117"/>
      <c r="C113" s="34" t="s">
        <v>96</v>
      </c>
      <c r="D113" s="177"/>
      <c r="E113" s="120"/>
      <c r="F113" s="170"/>
      <c r="G113" s="170"/>
      <c r="H113" s="170"/>
      <c r="I113" s="111"/>
      <c r="J113" s="43"/>
      <c r="K113" s="40"/>
    </row>
    <row r="114" spans="1:11" x14ac:dyDescent="0.2">
      <c r="A114" s="114"/>
      <c r="B114" s="117"/>
      <c r="C114" s="34" t="s">
        <v>96</v>
      </c>
      <c r="D114" s="177"/>
      <c r="E114" s="120"/>
      <c r="F114" s="170"/>
      <c r="G114" s="170"/>
      <c r="H114" s="170"/>
      <c r="I114" s="111"/>
      <c r="J114" s="43"/>
      <c r="K114" s="40"/>
    </row>
    <row r="115" spans="1:11" x14ac:dyDescent="0.2">
      <c r="A115" s="115"/>
      <c r="B115" s="118"/>
      <c r="C115" s="34" t="s">
        <v>96</v>
      </c>
      <c r="D115" s="178"/>
      <c r="E115" s="121"/>
      <c r="F115" s="171"/>
      <c r="G115" s="171"/>
      <c r="H115" s="171"/>
      <c r="I115" s="112"/>
      <c r="J115" s="43"/>
      <c r="K115" s="40"/>
    </row>
    <row r="116" spans="1:11" ht="12.75" customHeight="1" x14ac:dyDescent="0.2">
      <c r="A116" s="35" t="s">
        <v>65</v>
      </c>
      <c r="B116" s="123" t="s">
        <v>78</v>
      </c>
      <c r="C116" s="124"/>
      <c r="D116" s="124"/>
      <c r="E116" s="124"/>
      <c r="F116" s="125"/>
      <c r="G116" s="161">
        <f>SUM(G117,G124,G131,G138,G145,G152,G159,G166,G173,G180)</f>
        <v>0</v>
      </c>
      <c r="H116" s="161">
        <f>SUM(H117,H124,H131,H138,H145,H152,H159,H166,H173,H180)</f>
        <v>0</v>
      </c>
      <c r="I116" s="42"/>
      <c r="J116" s="29"/>
    </row>
    <row r="117" spans="1:11" ht="12.75" customHeight="1" x14ac:dyDescent="0.2">
      <c r="A117" s="107" t="s">
        <v>66</v>
      </c>
      <c r="B117" s="104" t="s">
        <v>119</v>
      </c>
      <c r="C117" s="179" t="s">
        <v>120</v>
      </c>
      <c r="D117" s="181"/>
      <c r="E117" s="182"/>
      <c r="F117" s="174"/>
      <c r="G117" s="172">
        <f>SUM(G118:G123)</f>
        <v>0</v>
      </c>
      <c r="H117" s="172">
        <f>ROUND(G117*$D$7,2)</f>
        <v>0</v>
      </c>
      <c r="I117" s="104"/>
    </row>
    <row r="118" spans="1:11" x14ac:dyDescent="0.2">
      <c r="A118" s="108"/>
      <c r="B118" s="105"/>
      <c r="C118" s="180" t="s">
        <v>121</v>
      </c>
      <c r="D118" s="44"/>
      <c r="E118" s="45"/>
      <c r="F118" s="40"/>
      <c r="G118" s="174">
        <f t="shared" ref="G118:G123" si="19">ROUND(E118*F118,2)</f>
        <v>0</v>
      </c>
      <c r="H118" s="46"/>
      <c r="I118" s="105"/>
    </row>
    <row r="119" spans="1:11" ht="13.5" customHeight="1" x14ac:dyDescent="0.2">
      <c r="A119" s="108"/>
      <c r="B119" s="105"/>
      <c r="C119" s="180" t="s">
        <v>122</v>
      </c>
      <c r="D119" s="44"/>
      <c r="E119" s="45"/>
      <c r="F119" s="40"/>
      <c r="G119" s="174">
        <f t="shared" si="19"/>
        <v>0</v>
      </c>
      <c r="H119" s="46"/>
      <c r="I119" s="105"/>
    </row>
    <row r="120" spans="1:11" x14ac:dyDescent="0.2">
      <c r="A120" s="108"/>
      <c r="B120" s="105"/>
      <c r="C120" s="180" t="s">
        <v>123</v>
      </c>
      <c r="D120" s="44"/>
      <c r="E120" s="45"/>
      <c r="F120" s="40"/>
      <c r="G120" s="174">
        <f t="shared" si="19"/>
        <v>0</v>
      </c>
      <c r="H120" s="46"/>
      <c r="I120" s="105"/>
    </row>
    <row r="121" spans="1:11" x14ac:dyDescent="0.2">
      <c r="A121" s="108"/>
      <c r="B121" s="105"/>
      <c r="C121" s="180" t="s">
        <v>124</v>
      </c>
      <c r="D121" s="44"/>
      <c r="E121" s="45"/>
      <c r="F121" s="40"/>
      <c r="G121" s="174">
        <f t="shared" si="19"/>
        <v>0</v>
      </c>
      <c r="H121" s="46"/>
      <c r="I121" s="105"/>
    </row>
    <row r="122" spans="1:11" x14ac:dyDescent="0.2">
      <c r="A122" s="108"/>
      <c r="B122" s="105"/>
      <c r="C122" s="46" t="s">
        <v>125</v>
      </c>
      <c r="D122" s="44"/>
      <c r="E122" s="45"/>
      <c r="F122" s="40"/>
      <c r="G122" s="174">
        <f t="shared" si="19"/>
        <v>0</v>
      </c>
      <c r="H122" s="46"/>
      <c r="I122" s="105"/>
    </row>
    <row r="123" spans="1:11" x14ac:dyDescent="0.2">
      <c r="A123" s="109"/>
      <c r="B123" s="106"/>
      <c r="C123" s="46" t="s">
        <v>125</v>
      </c>
      <c r="D123" s="44"/>
      <c r="E123" s="45"/>
      <c r="F123" s="40"/>
      <c r="G123" s="174">
        <f t="shared" si="19"/>
        <v>0</v>
      </c>
      <c r="H123" s="46"/>
      <c r="I123" s="106"/>
    </row>
    <row r="124" spans="1:11" ht="12.75" customHeight="1" x14ac:dyDescent="0.2">
      <c r="A124" s="107" t="s">
        <v>67</v>
      </c>
      <c r="B124" s="104" t="s">
        <v>119</v>
      </c>
      <c r="C124" s="179" t="s">
        <v>120</v>
      </c>
      <c r="D124" s="181"/>
      <c r="E124" s="182"/>
      <c r="F124" s="174"/>
      <c r="G124" s="172">
        <f>SUM(G125:G130)</f>
        <v>0</v>
      </c>
      <c r="H124" s="172">
        <f>ROUND(G124*$D$7,2)</f>
        <v>0</v>
      </c>
      <c r="I124" s="104"/>
    </row>
    <row r="125" spans="1:11" x14ac:dyDescent="0.2">
      <c r="A125" s="108"/>
      <c r="B125" s="105"/>
      <c r="C125" s="180" t="s">
        <v>121</v>
      </c>
      <c r="D125" s="44"/>
      <c r="E125" s="45"/>
      <c r="F125" s="40"/>
      <c r="G125" s="174">
        <f t="shared" ref="G125:G130" si="20">ROUND(E125*F125,2)</f>
        <v>0</v>
      </c>
      <c r="H125" s="46"/>
      <c r="I125" s="105"/>
    </row>
    <row r="126" spans="1:11" x14ac:dyDescent="0.2">
      <c r="A126" s="108"/>
      <c r="B126" s="105"/>
      <c r="C126" s="180" t="s">
        <v>122</v>
      </c>
      <c r="D126" s="44"/>
      <c r="E126" s="45"/>
      <c r="F126" s="40"/>
      <c r="G126" s="174">
        <f t="shared" si="20"/>
        <v>0</v>
      </c>
      <c r="H126" s="46"/>
      <c r="I126" s="105"/>
    </row>
    <row r="127" spans="1:11" x14ac:dyDescent="0.2">
      <c r="A127" s="108"/>
      <c r="B127" s="105"/>
      <c r="C127" s="180" t="s">
        <v>123</v>
      </c>
      <c r="D127" s="44"/>
      <c r="E127" s="45"/>
      <c r="F127" s="40"/>
      <c r="G127" s="174">
        <f t="shared" si="20"/>
        <v>0</v>
      </c>
      <c r="H127" s="46"/>
      <c r="I127" s="105"/>
    </row>
    <row r="128" spans="1:11" x14ac:dyDescent="0.2">
      <c r="A128" s="108"/>
      <c r="B128" s="105"/>
      <c r="C128" s="180" t="s">
        <v>124</v>
      </c>
      <c r="D128" s="44"/>
      <c r="E128" s="45"/>
      <c r="F128" s="40"/>
      <c r="G128" s="174">
        <f t="shared" si="20"/>
        <v>0</v>
      </c>
      <c r="H128" s="46"/>
      <c r="I128" s="105"/>
    </row>
    <row r="129" spans="1:9" x14ac:dyDescent="0.2">
      <c r="A129" s="108"/>
      <c r="B129" s="105"/>
      <c r="C129" s="46" t="s">
        <v>125</v>
      </c>
      <c r="D129" s="44"/>
      <c r="E129" s="45"/>
      <c r="F129" s="40"/>
      <c r="G129" s="174">
        <f t="shared" si="20"/>
        <v>0</v>
      </c>
      <c r="H129" s="46"/>
      <c r="I129" s="105"/>
    </row>
    <row r="130" spans="1:9" x14ac:dyDescent="0.2">
      <c r="A130" s="109"/>
      <c r="B130" s="106"/>
      <c r="C130" s="46" t="s">
        <v>125</v>
      </c>
      <c r="D130" s="44"/>
      <c r="E130" s="45"/>
      <c r="F130" s="40"/>
      <c r="G130" s="174">
        <f t="shared" si="20"/>
        <v>0</v>
      </c>
      <c r="H130" s="46"/>
      <c r="I130" s="106"/>
    </row>
    <row r="131" spans="1:9" ht="12.75" customHeight="1" x14ac:dyDescent="0.2">
      <c r="A131" s="107" t="s">
        <v>68</v>
      </c>
      <c r="B131" s="104" t="s">
        <v>119</v>
      </c>
      <c r="C131" s="179" t="s">
        <v>120</v>
      </c>
      <c r="D131" s="181"/>
      <c r="E131" s="182"/>
      <c r="F131" s="174"/>
      <c r="G131" s="172">
        <f>SUM(G132:G137)</f>
        <v>0</v>
      </c>
      <c r="H131" s="172">
        <f>ROUND(G131*$D$7,2)</f>
        <v>0</v>
      </c>
      <c r="I131" s="104"/>
    </row>
    <row r="132" spans="1:9" x14ac:dyDescent="0.2">
      <c r="A132" s="108"/>
      <c r="B132" s="105"/>
      <c r="C132" s="180" t="s">
        <v>121</v>
      </c>
      <c r="D132" s="44"/>
      <c r="E132" s="45"/>
      <c r="F132" s="40"/>
      <c r="G132" s="174">
        <f t="shared" ref="G132:G137" si="21">ROUND(E132*F132,2)</f>
        <v>0</v>
      </c>
      <c r="H132" s="46"/>
      <c r="I132" s="105"/>
    </row>
    <row r="133" spans="1:9" x14ac:dyDescent="0.2">
      <c r="A133" s="108"/>
      <c r="B133" s="105"/>
      <c r="C133" s="180" t="s">
        <v>122</v>
      </c>
      <c r="D133" s="44"/>
      <c r="E133" s="45"/>
      <c r="F133" s="40"/>
      <c r="G133" s="174">
        <f t="shared" si="21"/>
        <v>0</v>
      </c>
      <c r="H133" s="46"/>
      <c r="I133" s="105"/>
    </row>
    <row r="134" spans="1:9" x14ac:dyDescent="0.2">
      <c r="A134" s="108"/>
      <c r="B134" s="105"/>
      <c r="C134" s="180" t="s">
        <v>123</v>
      </c>
      <c r="D134" s="44"/>
      <c r="E134" s="45"/>
      <c r="F134" s="40"/>
      <c r="G134" s="174">
        <f t="shared" si="21"/>
        <v>0</v>
      </c>
      <c r="H134" s="46"/>
      <c r="I134" s="105"/>
    </row>
    <row r="135" spans="1:9" x14ac:dyDescent="0.2">
      <c r="A135" s="108"/>
      <c r="B135" s="105"/>
      <c r="C135" s="180" t="s">
        <v>124</v>
      </c>
      <c r="D135" s="44"/>
      <c r="E135" s="45"/>
      <c r="F135" s="40"/>
      <c r="G135" s="174">
        <f t="shared" si="21"/>
        <v>0</v>
      </c>
      <c r="H135" s="46"/>
      <c r="I135" s="105"/>
    </row>
    <row r="136" spans="1:9" x14ac:dyDescent="0.2">
      <c r="A136" s="108"/>
      <c r="B136" s="105"/>
      <c r="C136" s="46" t="s">
        <v>125</v>
      </c>
      <c r="D136" s="44"/>
      <c r="E136" s="45"/>
      <c r="F136" s="40"/>
      <c r="G136" s="174">
        <f t="shared" si="21"/>
        <v>0</v>
      </c>
      <c r="H136" s="46"/>
      <c r="I136" s="105"/>
    </row>
    <row r="137" spans="1:9" x14ac:dyDescent="0.2">
      <c r="A137" s="109"/>
      <c r="B137" s="106"/>
      <c r="C137" s="46" t="s">
        <v>125</v>
      </c>
      <c r="D137" s="44"/>
      <c r="E137" s="45"/>
      <c r="F137" s="40"/>
      <c r="G137" s="174">
        <f t="shared" si="21"/>
        <v>0</v>
      </c>
      <c r="H137" s="46"/>
      <c r="I137" s="106"/>
    </row>
    <row r="138" spans="1:9" ht="12.75" customHeight="1" x14ac:dyDescent="0.2">
      <c r="A138" s="107" t="s">
        <v>69</v>
      </c>
      <c r="B138" s="104" t="s">
        <v>119</v>
      </c>
      <c r="C138" s="179" t="s">
        <v>120</v>
      </c>
      <c r="D138" s="181"/>
      <c r="E138" s="182"/>
      <c r="F138" s="174"/>
      <c r="G138" s="172">
        <f>SUM(G139:G144)</f>
        <v>0</v>
      </c>
      <c r="H138" s="172">
        <f>ROUND(G138*$D$7,2)</f>
        <v>0</v>
      </c>
      <c r="I138" s="104"/>
    </row>
    <row r="139" spans="1:9" ht="12.75" customHeight="1" x14ac:dyDescent="0.2">
      <c r="A139" s="108"/>
      <c r="B139" s="105"/>
      <c r="C139" s="180" t="s">
        <v>121</v>
      </c>
      <c r="D139" s="44"/>
      <c r="E139" s="45"/>
      <c r="F139" s="40"/>
      <c r="G139" s="174">
        <f t="shared" ref="G139:G144" si="22">ROUND(E139*F139,2)</f>
        <v>0</v>
      </c>
      <c r="H139" s="46"/>
      <c r="I139" s="105"/>
    </row>
    <row r="140" spans="1:9" ht="12.75" customHeight="1" x14ac:dyDescent="0.2">
      <c r="A140" s="108"/>
      <c r="B140" s="105"/>
      <c r="C140" s="180" t="s">
        <v>122</v>
      </c>
      <c r="D140" s="44"/>
      <c r="E140" s="45"/>
      <c r="F140" s="40"/>
      <c r="G140" s="174">
        <f t="shared" si="22"/>
        <v>0</v>
      </c>
      <c r="H140" s="46"/>
      <c r="I140" s="105"/>
    </row>
    <row r="141" spans="1:9" ht="12.75" customHeight="1" x14ac:dyDescent="0.2">
      <c r="A141" s="108"/>
      <c r="B141" s="105"/>
      <c r="C141" s="180" t="s">
        <v>123</v>
      </c>
      <c r="D141" s="44"/>
      <c r="E141" s="45"/>
      <c r="F141" s="40"/>
      <c r="G141" s="174">
        <f t="shared" si="22"/>
        <v>0</v>
      </c>
      <c r="H141" s="46"/>
      <c r="I141" s="105"/>
    </row>
    <row r="142" spans="1:9" ht="12.75" customHeight="1" x14ac:dyDescent="0.2">
      <c r="A142" s="108"/>
      <c r="B142" s="105"/>
      <c r="C142" s="180" t="s">
        <v>124</v>
      </c>
      <c r="D142" s="44"/>
      <c r="E142" s="45"/>
      <c r="F142" s="40"/>
      <c r="G142" s="174">
        <f t="shared" si="22"/>
        <v>0</v>
      </c>
      <c r="H142" s="46"/>
      <c r="I142" s="105"/>
    </row>
    <row r="143" spans="1:9" ht="12.75" customHeight="1" x14ac:dyDescent="0.2">
      <c r="A143" s="108"/>
      <c r="B143" s="105"/>
      <c r="C143" s="46" t="s">
        <v>125</v>
      </c>
      <c r="D143" s="44"/>
      <c r="E143" s="45"/>
      <c r="F143" s="40"/>
      <c r="G143" s="174">
        <f t="shared" si="22"/>
        <v>0</v>
      </c>
      <c r="H143" s="46"/>
      <c r="I143" s="105"/>
    </row>
    <row r="144" spans="1:9" ht="12.75" customHeight="1" x14ac:dyDescent="0.2">
      <c r="A144" s="109"/>
      <c r="B144" s="106"/>
      <c r="C144" s="46" t="s">
        <v>125</v>
      </c>
      <c r="D144" s="44"/>
      <c r="E144" s="45"/>
      <c r="F144" s="40"/>
      <c r="G144" s="174">
        <f t="shared" si="22"/>
        <v>0</v>
      </c>
      <c r="H144" s="46"/>
      <c r="I144" s="106"/>
    </row>
    <row r="145" spans="1:19" ht="12.75" customHeight="1" x14ac:dyDescent="0.2">
      <c r="A145" s="107" t="s">
        <v>70</v>
      </c>
      <c r="B145" s="104" t="s">
        <v>119</v>
      </c>
      <c r="C145" s="179" t="s">
        <v>120</v>
      </c>
      <c r="D145" s="181"/>
      <c r="E145" s="182"/>
      <c r="F145" s="174"/>
      <c r="G145" s="172">
        <f>SUM(G146:G151)</f>
        <v>0</v>
      </c>
      <c r="H145" s="172">
        <f>ROUND(G145*$D$7,2)</f>
        <v>0</v>
      </c>
      <c r="I145" s="104"/>
    </row>
    <row r="146" spans="1:19" ht="12.75" customHeight="1" x14ac:dyDescent="0.2">
      <c r="A146" s="108"/>
      <c r="B146" s="105"/>
      <c r="C146" s="180" t="s">
        <v>121</v>
      </c>
      <c r="D146" s="44"/>
      <c r="E146" s="45"/>
      <c r="F146" s="40"/>
      <c r="G146" s="174">
        <f t="shared" ref="G146:G151" si="23">ROUND(E146*F146,2)</f>
        <v>0</v>
      </c>
      <c r="H146" s="46"/>
      <c r="I146" s="105"/>
    </row>
    <row r="147" spans="1:19" ht="12.75" customHeight="1" x14ac:dyDescent="0.2">
      <c r="A147" s="108"/>
      <c r="B147" s="105"/>
      <c r="C147" s="180" t="s">
        <v>122</v>
      </c>
      <c r="D147" s="44"/>
      <c r="E147" s="45"/>
      <c r="F147" s="40"/>
      <c r="G147" s="174">
        <f t="shared" si="23"/>
        <v>0</v>
      </c>
      <c r="H147" s="46"/>
      <c r="I147" s="105"/>
    </row>
    <row r="148" spans="1:19" ht="12.75" customHeight="1" x14ac:dyDescent="0.2">
      <c r="A148" s="108"/>
      <c r="B148" s="105"/>
      <c r="C148" s="180" t="s">
        <v>123</v>
      </c>
      <c r="D148" s="44"/>
      <c r="E148" s="45"/>
      <c r="F148" s="40"/>
      <c r="G148" s="174">
        <f t="shared" si="23"/>
        <v>0</v>
      </c>
      <c r="H148" s="46"/>
      <c r="I148" s="105"/>
    </row>
    <row r="149" spans="1:19" ht="12.75" customHeight="1" x14ac:dyDescent="0.2">
      <c r="A149" s="108"/>
      <c r="B149" s="105"/>
      <c r="C149" s="180" t="s">
        <v>124</v>
      </c>
      <c r="D149" s="44"/>
      <c r="E149" s="45"/>
      <c r="F149" s="40"/>
      <c r="G149" s="174">
        <f t="shared" si="23"/>
        <v>0</v>
      </c>
      <c r="H149" s="46"/>
      <c r="I149" s="105"/>
    </row>
    <row r="150" spans="1:19" ht="12.75" customHeight="1" x14ac:dyDescent="0.2">
      <c r="A150" s="108"/>
      <c r="B150" s="105"/>
      <c r="C150" s="46" t="s">
        <v>125</v>
      </c>
      <c r="D150" s="44"/>
      <c r="E150" s="45"/>
      <c r="F150" s="40"/>
      <c r="G150" s="174">
        <f t="shared" si="23"/>
        <v>0</v>
      </c>
      <c r="H150" s="46"/>
      <c r="I150" s="105"/>
    </row>
    <row r="151" spans="1:19" ht="12.75" customHeight="1" x14ac:dyDescent="0.2">
      <c r="A151" s="109"/>
      <c r="B151" s="106"/>
      <c r="C151" s="46" t="s">
        <v>125</v>
      </c>
      <c r="D151" s="44"/>
      <c r="E151" s="45"/>
      <c r="F151" s="40"/>
      <c r="G151" s="174">
        <f t="shared" si="23"/>
        <v>0</v>
      </c>
      <c r="H151" s="46"/>
      <c r="I151" s="106"/>
    </row>
    <row r="152" spans="1:19" ht="12.75" customHeight="1" x14ac:dyDescent="0.25">
      <c r="A152" s="107" t="s">
        <v>72</v>
      </c>
      <c r="B152" s="104" t="s">
        <v>119</v>
      </c>
      <c r="C152" s="179" t="s">
        <v>120</v>
      </c>
      <c r="D152" s="181"/>
      <c r="E152" s="182"/>
      <c r="F152" s="174"/>
      <c r="G152" s="172">
        <f>SUM(G153:G158)</f>
        <v>0</v>
      </c>
      <c r="H152" s="172">
        <f>ROUND(G152*$D$7,2)</f>
        <v>0</v>
      </c>
      <c r="I152" s="104"/>
      <c r="K152"/>
      <c r="L152"/>
      <c r="M152"/>
      <c r="N152"/>
      <c r="O152"/>
      <c r="P152"/>
      <c r="Q152"/>
      <c r="R152"/>
      <c r="S152"/>
    </row>
    <row r="153" spans="1:19" ht="12.75" customHeight="1" x14ac:dyDescent="0.25">
      <c r="A153" s="108"/>
      <c r="B153" s="105"/>
      <c r="C153" s="180" t="s">
        <v>121</v>
      </c>
      <c r="D153" s="44"/>
      <c r="E153" s="45"/>
      <c r="F153" s="40"/>
      <c r="G153" s="174">
        <f t="shared" ref="G153:G158" si="24">ROUND(E153*F153,2)</f>
        <v>0</v>
      </c>
      <c r="H153" s="46"/>
      <c r="I153" s="105"/>
      <c r="K153"/>
      <c r="L153"/>
      <c r="M153"/>
      <c r="N153"/>
      <c r="O153"/>
      <c r="P153"/>
      <c r="Q153"/>
      <c r="R153"/>
      <c r="S153"/>
    </row>
    <row r="154" spans="1:19" ht="12.75" customHeight="1" x14ac:dyDescent="0.25">
      <c r="A154" s="108"/>
      <c r="B154" s="105"/>
      <c r="C154" s="180" t="s">
        <v>122</v>
      </c>
      <c r="D154" s="44"/>
      <c r="E154" s="45"/>
      <c r="F154" s="40"/>
      <c r="G154" s="174">
        <f t="shared" si="24"/>
        <v>0</v>
      </c>
      <c r="H154" s="46"/>
      <c r="I154" s="105"/>
      <c r="K154"/>
      <c r="L154"/>
      <c r="M154"/>
      <c r="N154"/>
      <c r="O154"/>
      <c r="P154"/>
      <c r="Q154"/>
      <c r="R154"/>
      <c r="S154"/>
    </row>
    <row r="155" spans="1:19" ht="12.75" customHeight="1" x14ac:dyDescent="0.25">
      <c r="A155" s="108"/>
      <c r="B155" s="105"/>
      <c r="C155" s="180" t="s">
        <v>123</v>
      </c>
      <c r="D155" s="44"/>
      <c r="E155" s="45"/>
      <c r="F155" s="40"/>
      <c r="G155" s="174">
        <f t="shared" si="24"/>
        <v>0</v>
      </c>
      <c r="H155" s="46"/>
      <c r="I155" s="105"/>
      <c r="K155"/>
      <c r="L155"/>
      <c r="M155"/>
      <c r="N155"/>
      <c r="O155"/>
      <c r="P155"/>
      <c r="Q155"/>
      <c r="R155"/>
      <c r="S155"/>
    </row>
    <row r="156" spans="1:19" ht="12.75" customHeight="1" x14ac:dyDescent="0.25">
      <c r="A156" s="108"/>
      <c r="B156" s="105"/>
      <c r="C156" s="180" t="s">
        <v>124</v>
      </c>
      <c r="D156" s="44"/>
      <c r="E156" s="45"/>
      <c r="F156" s="40"/>
      <c r="G156" s="174">
        <f t="shared" si="24"/>
        <v>0</v>
      </c>
      <c r="H156" s="46"/>
      <c r="I156" s="105"/>
      <c r="K156"/>
      <c r="L156"/>
      <c r="M156"/>
      <c r="N156"/>
      <c r="O156"/>
      <c r="P156"/>
      <c r="Q156"/>
      <c r="R156"/>
      <c r="S156"/>
    </row>
    <row r="157" spans="1:19" ht="12.75" customHeight="1" x14ac:dyDescent="0.25">
      <c r="A157" s="108"/>
      <c r="B157" s="105"/>
      <c r="C157" s="46" t="s">
        <v>125</v>
      </c>
      <c r="D157" s="44"/>
      <c r="E157" s="45"/>
      <c r="F157" s="40"/>
      <c r="G157" s="174">
        <f t="shared" si="24"/>
        <v>0</v>
      </c>
      <c r="H157" s="46"/>
      <c r="I157" s="105"/>
      <c r="K157"/>
      <c r="L157"/>
      <c r="M157"/>
      <c r="N157"/>
      <c r="O157"/>
      <c r="P157"/>
      <c r="Q157"/>
      <c r="R157"/>
      <c r="S157"/>
    </row>
    <row r="158" spans="1:19" ht="12.75" customHeight="1" x14ac:dyDescent="0.25">
      <c r="A158" s="109"/>
      <c r="B158" s="106"/>
      <c r="C158" s="46" t="s">
        <v>125</v>
      </c>
      <c r="D158" s="44"/>
      <c r="E158" s="45"/>
      <c r="F158" s="40"/>
      <c r="G158" s="174">
        <f t="shared" si="24"/>
        <v>0</v>
      </c>
      <c r="H158" s="46"/>
      <c r="I158" s="106"/>
      <c r="K158"/>
      <c r="L158"/>
      <c r="M158"/>
      <c r="N158"/>
      <c r="O158"/>
      <c r="P158"/>
      <c r="Q158"/>
      <c r="R158"/>
      <c r="S158"/>
    </row>
    <row r="159" spans="1:19" ht="12.75" customHeight="1" x14ac:dyDescent="0.25">
      <c r="A159" s="107" t="s">
        <v>73</v>
      </c>
      <c r="B159" s="104" t="s">
        <v>119</v>
      </c>
      <c r="C159" s="179" t="s">
        <v>120</v>
      </c>
      <c r="D159" s="181"/>
      <c r="E159" s="182"/>
      <c r="F159" s="174"/>
      <c r="G159" s="172">
        <f>SUM(G160:G165)</f>
        <v>0</v>
      </c>
      <c r="H159" s="172">
        <f>ROUND(G159*$D$7,2)</f>
        <v>0</v>
      </c>
      <c r="I159" s="104"/>
      <c r="K159"/>
      <c r="L159"/>
      <c r="M159"/>
      <c r="N159"/>
      <c r="O159"/>
      <c r="P159"/>
      <c r="Q159"/>
      <c r="R159"/>
      <c r="S159"/>
    </row>
    <row r="160" spans="1:19" ht="12.75" customHeight="1" x14ac:dyDescent="0.25">
      <c r="A160" s="108"/>
      <c r="B160" s="105"/>
      <c r="C160" s="180" t="s">
        <v>121</v>
      </c>
      <c r="D160" s="44"/>
      <c r="E160" s="45"/>
      <c r="F160" s="40"/>
      <c r="G160" s="174">
        <f t="shared" ref="G160:G165" si="25">ROUND(E160*F160,2)</f>
        <v>0</v>
      </c>
      <c r="H160" s="46"/>
      <c r="I160" s="105"/>
      <c r="K160"/>
      <c r="L160"/>
      <c r="M160"/>
      <c r="N160"/>
      <c r="O160"/>
      <c r="P160"/>
      <c r="Q160"/>
      <c r="R160"/>
      <c r="S160"/>
    </row>
    <row r="161" spans="1:19" ht="12.75" customHeight="1" x14ac:dyDescent="0.25">
      <c r="A161" s="108"/>
      <c r="B161" s="105"/>
      <c r="C161" s="180" t="s">
        <v>122</v>
      </c>
      <c r="D161" s="44"/>
      <c r="E161" s="45"/>
      <c r="F161" s="40"/>
      <c r="G161" s="174">
        <f t="shared" si="25"/>
        <v>0</v>
      </c>
      <c r="H161" s="46"/>
      <c r="I161" s="105"/>
      <c r="K161"/>
      <c r="L161"/>
      <c r="M161"/>
      <c r="N161"/>
      <c r="O161"/>
      <c r="P161"/>
      <c r="Q161"/>
      <c r="R161"/>
      <c r="S161"/>
    </row>
    <row r="162" spans="1:19" ht="12.75" customHeight="1" x14ac:dyDescent="0.25">
      <c r="A162" s="108"/>
      <c r="B162" s="105"/>
      <c r="C162" s="180" t="s">
        <v>123</v>
      </c>
      <c r="D162" s="44"/>
      <c r="E162" s="45"/>
      <c r="F162" s="40"/>
      <c r="G162" s="174">
        <f t="shared" si="25"/>
        <v>0</v>
      </c>
      <c r="H162" s="46"/>
      <c r="I162" s="105"/>
      <c r="K162"/>
      <c r="L162"/>
      <c r="M162"/>
      <c r="N162"/>
      <c r="O162"/>
      <c r="P162"/>
      <c r="Q162"/>
      <c r="R162"/>
      <c r="S162"/>
    </row>
    <row r="163" spans="1:19" ht="12.75" customHeight="1" x14ac:dyDescent="0.25">
      <c r="A163" s="108"/>
      <c r="B163" s="105"/>
      <c r="C163" s="180" t="s">
        <v>124</v>
      </c>
      <c r="D163" s="44"/>
      <c r="E163" s="45"/>
      <c r="F163" s="40"/>
      <c r="G163" s="174">
        <f t="shared" si="25"/>
        <v>0</v>
      </c>
      <c r="H163" s="46"/>
      <c r="I163" s="105"/>
      <c r="K163"/>
      <c r="L163"/>
      <c r="M163"/>
      <c r="N163"/>
      <c r="O163"/>
      <c r="P163"/>
      <c r="Q163"/>
      <c r="R163"/>
      <c r="S163"/>
    </row>
    <row r="164" spans="1:19" ht="12.75" customHeight="1" x14ac:dyDescent="0.25">
      <c r="A164" s="108"/>
      <c r="B164" s="105"/>
      <c r="C164" s="46" t="s">
        <v>125</v>
      </c>
      <c r="D164" s="44"/>
      <c r="E164" s="45"/>
      <c r="F164" s="40"/>
      <c r="G164" s="174">
        <f t="shared" si="25"/>
        <v>0</v>
      </c>
      <c r="H164" s="46"/>
      <c r="I164" s="105"/>
      <c r="K164"/>
      <c r="L164"/>
      <c r="M164"/>
      <c r="N164"/>
      <c r="O164"/>
      <c r="P164"/>
      <c r="Q164"/>
      <c r="R164"/>
      <c r="S164"/>
    </row>
    <row r="165" spans="1:19" ht="12.75" customHeight="1" x14ac:dyDescent="0.25">
      <c r="A165" s="109"/>
      <c r="B165" s="106"/>
      <c r="C165" s="46" t="s">
        <v>125</v>
      </c>
      <c r="D165" s="44"/>
      <c r="E165" s="45"/>
      <c r="F165" s="40"/>
      <c r="G165" s="174">
        <f t="shared" si="25"/>
        <v>0</v>
      </c>
      <c r="H165" s="46"/>
      <c r="I165" s="106"/>
      <c r="K165"/>
      <c r="L165"/>
      <c r="M165"/>
      <c r="N165"/>
      <c r="O165"/>
      <c r="P165"/>
      <c r="Q165"/>
      <c r="R165"/>
      <c r="S165"/>
    </row>
    <row r="166" spans="1:19" ht="12.75" customHeight="1" x14ac:dyDescent="0.25">
      <c r="A166" s="107" t="s">
        <v>74</v>
      </c>
      <c r="B166" s="104" t="s">
        <v>119</v>
      </c>
      <c r="C166" s="179" t="s">
        <v>120</v>
      </c>
      <c r="D166" s="181"/>
      <c r="E166" s="182"/>
      <c r="F166" s="174"/>
      <c r="G166" s="172">
        <f>SUM(G167:G172)</f>
        <v>0</v>
      </c>
      <c r="H166" s="172">
        <f>ROUND(G166*$D$7,2)</f>
        <v>0</v>
      </c>
      <c r="I166" s="104"/>
      <c r="K166"/>
      <c r="L166"/>
      <c r="M166"/>
      <c r="N166"/>
      <c r="O166"/>
      <c r="P166"/>
      <c r="Q166"/>
      <c r="R166"/>
      <c r="S166"/>
    </row>
    <row r="167" spans="1:19" ht="12.75" customHeight="1" x14ac:dyDescent="0.25">
      <c r="A167" s="108"/>
      <c r="B167" s="105"/>
      <c r="C167" s="180" t="s">
        <v>121</v>
      </c>
      <c r="D167" s="44"/>
      <c r="E167" s="45"/>
      <c r="F167" s="40"/>
      <c r="G167" s="174">
        <f t="shared" ref="G167:G172" si="26">ROUND(E167*F167,2)</f>
        <v>0</v>
      </c>
      <c r="H167" s="46"/>
      <c r="I167" s="105"/>
      <c r="K167"/>
      <c r="L167"/>
      <c r="M167"/>
      <c r="N167"/>
      <c r="O167"/>
      <c r="P167"/>
      <c r="Q167"/>
      <c r="R167"/>
      <c r="S167"/>
    </row>
    <row r="168" spans="1:19" ht="12.75" customHeight="1" x14ac:dyDescent="0.25">
      <c r="A168" s="108"/>
      <c r="B168" s="105"/>
      <c r="C168" s="180" t="s">
        <v>122</v>
      </c>
      <c r="D168" s="44"/>
      <c r="E168" s="45"/>
      <c r="F168" s="40"/>
      <c r="G168" s="174">
        <f t="shared" si="26"/>
        <v>0</v>
      </c>
      <c r="H168" s="46"/>
      <c r="I168" s="105"/>
      <c r="K168"/>
      <c r="L168"/>
      <c r="M168"/>
      <c r="N168"/>
      <c r="O168"/>
      <c r="P168"/>
      <c r="Q168"/>
      <c r="R168"/>
      <c r="S168"/>
    </row>
    <row r="169" spans="1:19" ht="12.75" customHeight="1" x14ac:dyDescent="0.25">
      <c r="A169" s="108"/>
      <c r="B169" s="105"/>
      <c r="C169" s="180" t="s">
        <v>123</v>
      </c>
      <c r="D169" s="44"/>
      <c r="E169" s="45"/>
      <c r="F169" s="40"/>
      <c r="G169" s="174">
        <f t="shared" si="26"/>
        <v>0</v>
      </c>
      <c r="H169" s="46"/>
      <c r="I169" s="105"/>
      <c r="K169"/>
      <c r="L169"/>
      <c r="M169"/>
      <c r="N169"/>
      <c r="O169"/>
      <c r="P169"/>
      <c r="Q169"/>
      <c r="R169"/>
      <c r="S169"/>
    </row>
    <row r="170" spans="1:19" ht="12.75" customHeight="1" x14ac:dyDescent="0.25">
      <c r="A170" s="108"/>
      <c r="B170" s="105"/>
      <c r="C170" s="180" t="s">
        <v>124</v>
      </c>
      <c r="D170" s="44"/>
      <c r="E170" s="45"/>
      <c r="F170" s="40"/>
      <c r="G170" s="174">
        <f t="shared" si="26"/>
        <v>0</v>
      </c>
      <c r="H170" s="46"/>
      <c r="I170" s="105"/>
      <c r="K170"/>
      <c r="L170"/>
      <c r="M170"/>
      <c r="N170"/>
      <c r="O170"/>
      <c r="P170"/>
      <c r="Q170"/>
      <c r="R170"/>
      <c r="S170"/>
    </row>
    <row r="171" spans="1:19" ht="12.75" customHeight="1" x14ac:dyDescent="0.25">
      <c r="A171" s="108"/>
      <c r="B171" s="105"/>
      <c r="C171" s="46" t="s">
        <v>125</v>
      </c>
      <c r="D171" s="44"/>
      <c r="E171" s="45"/>
      <c r="F171" s="40"/>
      <c r="G171" s="174">
        <f t="shared" si="26"/>
        <v>0</v>
      </c>
      <c r="H171" s="46"/>
      <c r="I171" s="105"/>
      <c r="K171"/>
      <c r="L171"/>
      <c r="M171"/>
      <c r="N171"/>
      <c r="O171"/>
      <c r="P171"/>
      <c r="Q171"/>
      <c r="R171"/>
      <c r="S171"/>
    </row>
    <row r="172" spans="1:19" ht="12.75" customHeight="1" x14ac:dyDescent="0.25">
      <c r="A172" s="109"/>
      <c r="B172" s="106"/>
      <c r="C172" s="46" t="s">
        <v>125</v>
      </c>
      <c r="D172" s="44"/>
      <c r="E172" s="45"/>
      <c r="F172" s="40"/>
      <c r="G172" s="174">
        <f t="shared" si="26"/>
        <v>0</v>
      </c>
      <c r="H172" s="46"/>
      <c r="I172" s="106"/>
      <c r="K172"/>
      <c r="L172"/>
      <c r="M172"/>
      <c r="N172"/>
      <c r="O172"/>
      <c r="P172"/>
      <c r="Q172"/>
      <c r="R172"/>
      <c r="S172"/>
    </row>
    <row r="173" spans="1:19" ht="12.75" customHeight="1" x14ac:dyDescent="0.25">
      <c r="A173" s="107" t="s">
        <v>75</v>
      </c>
      <c r="B173" s="104" t="s">
        <v>119</v>
      </c>
      <c r="C173" s="179" t="s">
        <v>120</v>
      </c>
      <c r="D173" s="181"/>
      <c r="E173" s="182"/>
      <c r="F173" s="174"/>
      <c r="G173" s="172">
        <f>SUM(G174:G179)</f>
        <v>0</v>
      </c>
      <c r="H173" s="172">
        <f>ROUND(G173*$D$7,2)</f>
        <v>0</v>
      </c>
      <c r="I173" s="104"/>
      <c r="K173"/>
      <c r="L173"/>
      <c r="M173"/>
      <c r="N173"/>
      <c r="O173"/>
      <c r="P173"/>
      <c r="Q173"/>
      <c r="R173"/>
      <c r="S173"/>
    </row>
    <row r="174" spans="1:19" ht="12.75" customHeight="1" x14ac:dyDescent="0.25">
      <c r="A174" s="108"/>
      <c r="B174" s="105"/>
      <c r="C174" s="180" t="s">
        <v>121</v>
      </c>
      <c r="D174" s="44"/>
      <c r="E174" s="45"/>
      <c r="F174" s="40"/>
      <c r="G174" s="174">
        <f t="shared" ref="G174:G179" si="27">ROUND(E174*F174,2)</f>
        <v>0</v>
      </c>
      <c r="H174" s="46"/>
      <c r="I174" s="105"/>
      <c r="K174"/>
      <c r="L174"/>
      <c r="M174"/>
      <c r="N174"/>
      <c r="O174"/>
      <c r="P174"/>
      <c r="Q174"/>
      <c r="R174"/>
      <c r="S174"/>
    </row>
    <row r="175" spans="1:19" ht="12.75" customHeight="1" x14ac:dyDescent="0.25">
      <c r="A175" s="108"/>
      <c r="B175" s="105"/>
      <c r="C175" s="180" t="s">
        <v>122</v>
      </c>
      <c r="D175" s="44"/>
      <c r="E175" s="45"/>
      <c r="F175" s="40"/>
      <c r="G175" s="174">
        <f t="shared" si="27"/>
        <v>0</v>
      </c>
      <c r="H175" s="46"/>
      <c r="I175" s="105"/>
      <c r="K175"/>
      <c r="L175"/>
      <c r="M175"/>
      <c r="N175"/>
      <c r="O175"/>
      <c r="P175"/>
      <c r="Q175"/>
      <c r="R175"/>
      <c r="S175"/>
    </row>
    <row r="176" spans="1:19" ht="12.75" customHeight="1" x14ac:dyDescent="0.25">
      <c r="A176" s="108"/>
      <c r="B176" s="105"/>
      <c r="C176" s="180" t="s">
        <v>123</v>
      </c>
      <c r="D176" s="44"/>
      <c r="E176" s="45"/>
      <c r="F176" s="40"/>
      <c r="G176" s="174">
        <f t="shared" si="27"/>
        <v>0</v>
      </c>
      <c r="H176" s="46"/>
      <c r="I176" s="105"/>
      <c r="K176"/>
      <c r="L176"/>
      <c r="M176"/>
      <c r="N176"/>
      <c r="O176"/>
      <c r="P176"/>
      <c r="Q176"/>
      <c r="R176"/>
      <c r="S176"/>
    </row>
    <row r="177" spans="1:19" ht="12.75" customHeight="1" x14ac:dyDescent="0.25">
      <c r="A177" s="108"/>
      <c r="B177" s="105"/>
      <c r="C177" s="180" t="s">
        <v>124</v>
      </c>
      <c r="D177" s="44"/>
      <c r="E177" s="45"/>
      <c r="F177" s="40"/>
      <c r="G177" s="174">
        <f t="shared" si="27"/>
        <v>0</v>
      </c>
      <c r="H177" s="46"/>
      <c r="I177" s="105"/>
      <c r="K177"/>
      <c r="L177"/>
      <c r="M177"/>
      <c r="N177"/>
      <c r="O177"/>
      <c r="P177"/>
      <c r="Q177"/>
      <c r="R177"/>
      <c r="S177"/>
    </row>
    <row r="178" spans="1:19" ht="12.75" customHeight="1" x14ac:dyDescent="0.25">
      <c r="A178" s="108"/>
      <c r="B178" s="105"/>
      <c r="C178" s="46" t="s">
        <v>125</v>
      </c>
      <c r="D178" s="44"/>
      <c r="E178" s="45"/>
      <c r="F178" s="40"/>
      <c r="G178" s="174">
        <f t="shared" si="27"/>
        <v>0</v>
      </c>
      <c r="H178" s="46"/>
      <c r="I178" s="105"/>
      <c r="K178"/>
      <c r="L178"/>
      <c r="M178"/>
      <c r="N178"/>
      <c r="O178"/>
      <c r="P178"/>
      <c r="Q178"/>
      <c r="R178"/>
      <c r="S178"/>
    </row>
    <row r="179" spans="1:19" ht="12.75" customHeight="1" x14ac:dyDescent="0.25">
      <c r="A179" s="109"/>
      <c r="B179" s="106"/>
      <c r="C179" s="46" t="s">
        <v>125</v>
      </c>
      <c r="D179" s="44"/>
      <c r="E179" s="45"/>
      <c r="F179" s="40"/>
      <c r="G179" s="174">
        <f t="shared" si="27"/>
        <v>0</v>
      </c>
      <c r="H179" s="46"/>
      <c r="I179" s="106"/>
      <c r="K179"/>
      <c r="L179"/>
      <c r="M179"/>
      <c r="N179"/>
      <c r="O179"/>
      <c r="P179"/>
      <c r="Q179"/>
      <c r="R179"/>
      <c r="S179"/>
    </row>
    <row r="180" spans="1:19" ht="12.75" customHeight="1" x14ac:dyDescent="0.25">
      <c r="A180" s="107" t="s">
        <v>76</v>
      </c>
      <c r="B180" s="104" t="s">
        <v>119</v>
      </c>
      <c r="C180" s="179" t="s">
        <v>120</v>
      </c>
      <c r="D180" s="181"/>
      <c r="E180" s="182"/>
      <c r="F180" s="174"/>
      <c r="G180" s="172">
        <f>SUM(G181:G186)</f>
        <v>0</v>
      </c>
      <c r="H180" s="172">
        <f>ROUND(G180*$D$7,2)</f>
        <v>0</v>
      </c>
      <c r="I180" s="104"/>
      <c r="K180"/>
      <c r="L180"/>
      <c r="M180"/>
      <c r="N180"/>
      <c r="O180"/>
      <c r="P180"/>
      <c r="Q180"/>
      <c r="R180"/>
      <c r="S180"/>
    </row>
    <row r="181" spans="1:19" ht="12.75" customHeight="1" x14ac:dyDescent="0.25">
      <c r="A181" s="108"/>
      <c r="B181" s="105"/>
      <c r="C181" s="180" t="s">
        <v>121</v>
      </c>
      <c r="D181" s="44"/>
      <c r="E181" s="45"/>
      <c r="F181" s="40"/>
      <c r="G181" s="174">
        <f t="shared" ref="G181:G186" si="28">ROUND(E181*F181,2)</f>
        <v>0</v>
      </c>
      <c r="H181" s="46"/>
      <c r="I181" s="105"/>
      <c r="K181"/>
      <c r="L181"/>
      <c r="M181"/>
      <c r="N181"/>
      <c r="O181"/>
      <c r="P181"/>
      <c r="Q181"/>
      <c r="R181"/>
      <c r="S181"/>
    </row>
    <row r="182" spans="1:19" ht="12.75" customHeight="1" x14ac:dyDescent="0.25">
      <c r="A182" s="108"/>
      <c r="B182" s="105"/>
      <c r="C182" s="180" t="s">
        <v>122</v>
      </c>
      <c r="D182" s="44"/>
      <c r="E182" s="45"/>
      <c r="F182" s="40"/>
      <c r="G182" s="174">
        <f t="shared" si="28"/>
        <v>0</v>
      </c>
      <c r="H182" s="46"/>
      <c r="I182" s="105"/>
      <c r="K182"/>
      <c r="L182"/>
      <c r="M182"/>
      <c r="N182"/>
      <c r="O182"/>
      <c r="P182"/>
      <c r="Q182"/>
      <c r="R182"/>
      <c r="S182"/>
    </row>
    <row r="183" spans="1:19" ht="12.75" customHeight="1" x14ac:dyDescent="0.25">
      <c r="A183" s="108"/>
      <c r="B183" s="105"/>
      <c r="C183" s="180" t="s">
        <v>123</v>
      </c>
      <c r="D183" s="44"/>
      <c r="E183" s="45"/>
      <c r="F183" s="40"/>
      <c r="G183" s="174">
        <f t="shared" si="28"/>
        <v>0</v>
      </c>
      <c r="H183" s="46"/>
      <c r="I183" s="105"/>
      <c r="K183"/>
      <c r="L183"/>
      <c r="M183"/>
      <c r="N183"/>
      <c r="O183"/>
      <c r="P183"/>
      <c r="Q183"/>
      <c r="R183"/>
      <c r="S183"/>
    </row>
    <row r="184" spans="1:19" ht="15" x14ac:dyDescent="0.25">
      <c r="A184" s="108"/>
      <c r="B184" s="105"/>
      <c r="C184" s="180" t="s">
        <v>124</v>
      </c>
      <c r="D184" s="44"/>
      <c r="E184" s="45"/>
      <c r="F184" s="40"/>
      <c r="G184" s="174">
        <f t="shared" si="28"/>
        <v>0</v>
      </c>
      <c r="H184" s="46"/>
      <c r="I184" s="105"/>
      <c r="K184"/>
      <c r="L184"/>
      <c r="M184"/>
      <c r="N184"/>
      <c r="O184"/>
      <c r="P184"/>
      <c r="Q184"/>
      <c r="R184"/>
      <c r="S184"/>
    </row>
    <row r="185" spans="1:19" ht="15" x14ac:dyDescent="0.25">
      <c r="A185" s="108"/>
      <c r="B185" s="105"/>
      <c r="C185" s="46" t="s">
        <v>125</v>
      </c>
      <c r="D185" s="44"/>
      <c r="E185" s="45"/>
      <c r="F185" s="40"/>
      <c r="G185" s="174">
        <f t="shared" si="28"/>
        <v>0</v>
      </c>
      <c r="H185" s="46"/>
      <c r="I185" s="105"/>
      <c r="K185"/>
      <c r="L185"/>
      <c r="M185"/>
      <c r="N185"/>
      <c r="O185"/>
      <c r="P185"/>
      <c r="Q185"/>
      <c r="R185"/>
      <c r="S185"/>
    </row>
    <row r="186" spans="1:19" ht="15" x14ac:dyDescent="0.25">
      <c r="A186" s="109"/>
      <c r="B186" s="106"/>
      <c r="C186" s="46" t="s">
        <v>125</v>
      </c>
      <c r="D186" s="44"/>
      <c r="E186" s="45"/>
      <c r="F186" s="40"/>
      <c r="G186" s="174">
        <f t="shared" si="28"/>
        <v>0</v>
      </c>
      <c r="H186" s="46"/>
      <c r="I186" s="106"/>
      <c r="K186"/>
      <c r="L186"/>
      <c r="M186"/>
      <c r="N186"/>
      <c r="O186"/>
      <c r="P186"/>
      <c r="Q186"/>
      <c r="R186"/>
      <c r="S186"/>
    </row>
    <row r="187" spans="1:19" s="59" customFormat="1" ht="15" x14ac:dyDescent="0.25">
      <c r="A187" s="136" t="s">
        <v>43</v>
      </c>
      <c r="B187" s="137"/>
      <c r="C187" s="137"/>
      <c r="D187" s="137"/>
      <c r="E187" s="137"/>
      <c r="F187" s="138"/>
      <c r="G187" s="163">
        <f>G10+G21</f>
        <v>0</v>
      </c>
      <c r="H187" s="163">
        <f>H10+H21</f>
        <v>0</v>
      </c>
      <c r="I187" s="68"/>
      <c r="J187" s="58"/>
      <c r="K187"/>
      <c r="L187"/>
      <c r="M187"/>
      <c r="N187"/>
      <c r="O187"/>
      <c r="P187"/>
      <c r="Q187"/>
      <c r="R187"/>
      <c r="S187"/>
    </row>
    <row r="188" spans="1:19" x14ac:dyDescent="0.2">
      <c r="G188" s="47"/>
      <c r="H188" s="47"/>
    </row>
  </sheetData>
  <sheetProtection algorithmName="SHA-512" hashValue="e3sQx2gBULLUTSW9malcOviPc+EdnuGVVPEorFwbBoBzlBtoOdzXdwf1eB0eh9JcXFSVMH8WKVMU6Ov+hnSQ3g==" saltValue="DMJg4ekH3XLUOStv4c8cxg==" spinCount="100000" sheet="1" formatRows="0"/>
  <mergeCells count="177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D6:I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C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F49"/>
    <mergeCell ref="B50:C50"/>
    <mergeCell ref="B63:C63"/>
    <mergeCell ref="B64:C64"/>
    <mergeCell ref="B65:F65"/>
    <mergeCell ref="A66:A70"/>
    <mergeCell ref="B66:B70"/>
    <mergeCell ref="D66:D70"/>
    <mergeCell ref="E66:E70"/>
    <mergeCell ref="F66:F70"/>
    <mergeCell ref="B57:C57"/>
    <mergeCell ref="B58:C58"/>
    <mergeCell ref="B59:C59"/>
    <mergeCell ref="B60:C60"/>
    <mergeCell ref="B61:C61"/>
    <mergeCell ref="B62:C62"/>
    <mergeCell ref="G66:G70"/>
    <mergeCell ref="H66:H70"/>
    <mergeCell ref="I66:I70"/>
    <mergeCell ref="A71:A75"/>
    <mergeCell ref="B71:B75"/>
    <mergeCell ref="D71:D75"/>
    <mergeCell ref="E71:E75"/>
    <mergeCell ref="F71:F75"/>
    <mergeCell ref="G71:G75"/>
    <mergeCell ref="H71:H75"/>
    <mergeCell ref="I71:I75"/>
    <mergeCell ref="A76:A80"/>
    <mergeCell ref="B76:B80"/>
    <mergeCell ref="D76:D80"/>
    <mergeCell ref="E76:E80"/>
    <mergeCell ref="F76:F80"/>
    <mergeCell ref="G76:G80"/>
    <mergeCell ref="H76:H80"/>
    <mergeCell ref="I76:I80"/>
    <mergeCell ref="H81:H85"/>
    <mergeCell ref="I81:I85"/>
    <mergeCell ref="A86:A90"/>
    <mergeCell ref="B86:B90"/>
    <mergeCell ref="D86:D90"/>
    <mergeCell ref="E86:E90"/>
    <mergeCell ref="F86:F90"/>
    <mergeCell ref="G86:G90"/>
    <mergeCell ref="H86:H90"/>
    <mergeCell ref="I86:I90"/>
    <mergeCell ref="A81:A85"/>
    <mergeCell ref="B81:B85"/>
    <mergeCell ref="D81:D85"/>
    <mergeCell ref="E81:E85"/>
    <mergeCell ref="F81:F85"/>
    <mergeCell ref="G81:G85"/>
    <mergeCell ref="H91:H95"/>
    <mergeCell ref="I91:I95"/>
    <mergeCell ref="A96:A100"/>
    <mergeCell ref="B96:B100"/>
    <mergeCell ref="D96:D100"/>
    <mergeCell ref="E96:E100"/>
    <mergeCell ref="F96:F100"/>
    <mergeCell ref="G96:G100"/>
    <mergeCell ref="H96:H100"/>
    <mergeCell ref="I96:I100"/>
    <mergeCell ref="A91:A95"/>
    <mergeCell ref="B91:B95"/>
    <mergeCell ref="D91:D95"/>
    <mergeCell ref="E91:E95"/>
    <mergeCell ref="F91:F95"/>
    <mergeCell ref="G91:G95"/>
    <mergeCell ref="H101:H105"/>
    <mergeCell ref="I101:I105"/>
    <mergeCell ref="A106:A110"/>
    <mergeCell ref="B106:B110"/>
    <mergeCell ref="D106:D110"/>
    <mergeCell ref="E106:E110"/>
    <mergeCell ref="F106:F110"/>
    <mergeCell ref="G106:G110"/>
    <mergeCell ref="H106:H110"/>
    <mergeCell ref="I106:I110"/>
    <mergeCell ref="A101:A105"/>
    <mergeCell ref="B101:B105"/>
    <mergeCell ref="D101:D105"/>
    <mergeCell ref="E101:E105"/>
    <mergeCell ref="F101:F105"/>
    <mergeCell ref="G101:G105"/>
    <mergeCell ref="A124:A130"/>
    <mergeCell ref="B124:B130"/>
    <mergeCell ref="I124:I130"/>
    <mergeCell ref="A131:A137"/>
    <mergeCell ref="B131:B137"/>
    <mergeCell ref="I131:I137"/>
    <mergeCell ref="H111:H115"/>
    <mergeCell ref="I111:I115"/>
    <mergeCell ref="B116:F116"/>
    <mergeCell ref="A117:A123"/>
    <mergeCell ref="B117:B123"/>
    <mergeCell ref="I117:I123"/>
    <mergeCell ref="A111:A115"/>
    <mergeCell ref="B111:B115"/>
    <mergeCell ref="D111:D115"/>
    <mergeCell ref="E111:E115"/>
    <mergeCell ref="F111:F115"/>
    <mergeCell ref="G111:G115"/>
    <mergeCell ref="A152:A158"/>
    <mergeCell ref="B152:B158"/>
    <mergeCell ref="I152:I158"/>
    <mergeCell ref="A159:A165"/>
    <mergeCell ref="B159:B165"/>
    <mergeCell ref="I159:I165"/>
    <mergeCell ref="A138:A144"/>
    <mergeCell ref="B138:B144"/>
    <mergeCell ref="I138:I144"/>
    <mergeCell ref="A145:A151"/>
    <mergeCell ref="B145:B151"/>
    <mergeCell ref="I145:I151"/>
    <mergeCell ref="A180:A186"/>
    <mergeCell ref="B180:B186"/>
    <mergeCell ref="I180:I186"/>
    <mergeCell ref="A187:F187"/>
    <mergeCell ref="A166:A172"/>
    <mergeCell ref="B166:B172"/>
    <mergeCell ref="I166:I172"/>
    <mergeCell ref="A173:A179"/>
    <mergeCell ref="B173:B179"/>
    <mergeCell ref="I173:I179"/>
  </mergeCells>
  <conditionalFormatting sqref="L10:L20">
    <cfRule type="duplicateValues" dxfId="21" priority="1"/>
  </conditionalFormatting>
  <dataValidations count="9"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66:I115"/>
    <dataValidation type="list" allowBlank="1" showInputMessage="1" showErrorMessage="1" sqref="D1:I1">
      <formula1>"Moksliniai tyrimai, Eksperimentinė plėtra"</formula1>
    </dataValidation>
    <dataValidation allowBlank="1" showErrorMessage="1" sqref="F66:F115"/>
    <dataValidation allowBlank="1" showInputMessage="1" showErrorMessage="1" prompt="Įveskite vienos pareigybės darbuotojų fizinio rodiklio pasiekimui skiriamą darbo laiką valandomis." sqref="E66:E115"/>
    <dataValidation type="list" allowBlank="1" showInputMessage="1" showErrorMessage="1" prompt="Pasirinkite finansavimo intensyvumą, vadovaudamiesi Aprašo 73 punktu" sqref="D7">
      <formula1>"15%,50%"</formula1>
    </dataValidation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70" max="17" man="1"/>
    <brk id="115" max="17" man="1"/>
    <brk id="158" max="17" man="1"/>
  </rowBreaks>
  <colBreaks count="1" manualBreakCount="1">
    <brk id="9" max="20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3">
    <tabColor rgb="FF92D050"/>
    <pageSetUpPr fitToPage="1"/>
  </sheetPr>
  <dimension ref="A1:S188"/>
  <sheetViews>
    <sheetView zoomScaleNormal="100" zoomScaleSheetLayoutView="100" workbookViewId="0">
      <pane ySplit="9" topLeftCell="A10" activePane="bottomLeft" state="frozen"/>
      <selection activeCell="B35" sqref="B35:C35"/>
      <selection pane="bottomLeft" activeCell="B35" sqref="B35:C35"/>
    </sheetView>
  </sheetViews>
  <sheetFormatPr defaultColWidth="9.140625" defaultRowHeight="12.75" x14ac:dyDescent="0.2"/>
  <cols>
    <col min="1" max="1" width="5.5703125" style="23" customWidth="1"/>
    <col min="2" max="2" width="26.140625" style="23" customWidth="1"/>
    <col min="3" max="3" width="28.5703125" style="23" customWidth="1"/>
    <col min="4" max="4" width="12.7109375" style="23" bestFit="1" customWidth="1"/>
    <col min="5" max="5" width="8.140625" style="23" customWidth="1"/>
    <col min="6" max="6" width="12.7109375" style="23" customWidth="1"/>
    <col min="7" max="7" width="18.42578125" style="23" customWidth="1"/>
    <col min="8" max="8" width="16.5703125" style="23" customWidth="1"/>
    <col min="9" max="9" width="34.28515625" style="23" customWidth="1"/>
    <col min="10" max="10" width="1.5703125" style="23" customWidth="1"/>
    <col min="11" max="11" width="22.5703125" style="23" customWidth="1"/>
    <col min="12" max="12" width="16.5703125" style="23" customWidth="1"/>
    <col min="13" max="13" width="15.28515625" style="23" customWidth="1"/>
    <col min="14" max="14" width="10" style="23" customWidth="1"/>
    <col min="15" max="15" width="11.7109375" style="23" customWidth="1"/>
    <col min="16" max="16" width="14" style="23" customWidth="1"/>
    <col min="17" max="17" width="15" style="23" customWidth="1"/>
    <col min="18" max="18" width="22.42578125" style="23" customWidth="1"/>
    <col min="19" max="16384" width="9.140625" style="23"/>
  </cols>
  <sheetData>
    <row r="1" spans="1:10" hidden="1" x14ac:dyDescent="0.2">
      <c r="A1" s="60"/>
      <c r="B1" s="60"/>
      <c r="C1" s="60" t="s">
        <v>85</v>
      </c>
      <c r="D1" s="103"/>
      <c r="E1" s="103"/>
      <c r="F1" s="103"/>
      <c r="G1" s="103"/>
      <c r="H1" s="103"/>
      <c r="I1" s="103"/>
      <c r="J1" s="22"/>
    </row>
    <row r="2" spans="1:10" ht="13.5" customHeight="1" x14ac:dyDescent="0.2">
      <c r="A2" s="71"/>
      <c r="B2" s="71"/>
      <c r="C2" s="71" t="s">
        <v>82</v>
      </c>
      <c r="D2" s="72"/>
      <c r="E2" s="22"/>
      <c r="F2" s="22"/>
      <c r="G2" s="22"/>
      <c r="H2" s="22"/>
      <c r="I2" s="22"/>
      <c r="J2" s="22"/>
    </row>
    <row r="3" spans="1:10" x14ac:dyDescent="0.2">
      <c r="A3" s="130" t="s">
        <v>71</v>
      </c>
      <c r="B3" s="130"/>
      <c r="C3" s="130"/>
      <c r="D3" s="103"/>
      <c r="E3" s="103"/>
      <c r="F3" s="103"/>
      <c r="G3" s="103"/>
      <c r="H3" s="103"/>
      <c r="I3" s="131"/>
      <c r="J3" s="22"/>
    </row>
    <row r="4" spans="1:10" ht="12.75" customHeight="1" x14ac:dyDescent="0.2">
      <c r="A4" s="71"/>
      <c r="B4" s="71"/>
      <c r="C4" s="71" t="s">
        <v>117</v>
      </c>
      <c r="D4" s="134"/>
      <c r="E4" s="134"/>
      <c r="F4" s="135" t="s">
        <v>118</v>
      </c>
      <c r="G4" s="135"/>
      <c r="H4" s="74"/>
      <c r="I4" s="22"/>
      <c r="J4" s="22"/>
    </row>
    <row r="5" spans="1:10" x14ac:dyDescent="0.2">
      <c r="A5" s="130" t="s">
        <v>116</v>
      </c>
      <c r="B5" s="130"/>
      <c r="C5" s="130"/>
      <c r="D5" s="133"/>
      <c r="E5" s="133"/>
      <c r="F5" s="133"/>
      <c r="G5" s="133"/>
      <c r="H5" s="133"/>
      <c r="I5" s="103"/>
      <c r="J5" s="22"/>
    </row>
    <row r="6" spans="1:10" x14ac:dyDescent="0.2">
      <c r="A6" s="71"/>
      <c r="B6" s="71"/>
      <c r="C6" s="71" t="s">
        <v>178</v>
      </c>
      <c r="D6" s="133"/>
      <c r="E6" s="133"/>
      <c r="F6" s="133"/>
      <c r="G6" s="133"/>
      <c r="H6" s="133"/>
      <c r="I6" s="133"/>
      <c r="J6" s="22"/>
    </row>
    <row r="7" spans="1:10" x14ac:dyDescent="0.2">
      <c r="A7" s="71"/>
      <c r="B7" s="71"/>
      <c r="C7" s="71" t="s">
        <v>86</v>
      </c>
      <c r="D7" s="93"/>
      <c r="E7" s="22"/>
      <c r="F7" s="22"/>
      <c r="G7" s="25" t="s">
        <v>130</v>
      </c>
      <c r="H7" s="24" t="s">
        <v>158</v>
      </c>
      <c r="I7" s="22"/>
      <c r="J7" s="22"/>
    </row>
    <row r="8" spans="1:10" ht="6" customHeight="1" x14ac:dyDescent="0.2"/>
    <row r="9" spans="1:10" ht="38.25" x14ac:dyDescent="0.2">
      <c r="A9" s="73" t="s">
        <v>4</v>
      </c>
      <c r="B9" s="132" t="s">
        <v>141</v>
      </c>
      <c r="C9" s="132"/>
      <c r="D9" s="73" t="s">
        <v>1</v>
      </c>
      <c r="E9" s="73" t="s">
        <v>2</v>
      </c>
      <c r="F9" s="73" t="s">
        <v>3</v>
      </c>
      <c r="G9" s="73" t="s">
        <v>84</v>
      </c>
      <c r="H9" s="73" t="s">
        <v>83</v>
      </c>
      <c r="I9" s="73" t="s">
        <v>11</v>
      </c>
      <c r="J9" s="26"/>
    </row>
    <row r="10" spans="1:10" ht="27.75" customHeight="1" x14ac:dyDescent="0.2">
      <c r="A10" s="27">
        <v>4</v>
      </c>
      <c r="B10" s="126" t="s">
        <v>89</v>
      </c>
      <c r="C10" s="126"/>
      <c r="D10" s="126"/>
      <c r="E10" s="126"/>
      <c r="F10" s="126"/>
      <c r="G10" s="163">
        <f>SUM(G11:G20)</f>
        <v>0</v>
      </c>
      <c r="H10" s="163">
        <f>SUM(H11:H20)</f>
        <v>0</v>
      </c>
      <c r="I10" s="28"/>
      <c r="J10" s="29"/>
    </row>
    <row r="11" spans="1:10" x14ac:dyDescent="0.2">
      <c r="A11" s="30" t="s">
        <v>13</v>
      </c>
      <c r="B11" s="122" t="s">
        <v>12</v>
      </c>
      <c r="C11" s="122"/>
      <c r="D11" s="31"/>
      <c r="E11" s="32"/>
      <c r="F11" s="33"/>
      <c r="G11" s="168">
        <f t="shared" ref="G11:G20" si="0">ROUND(E11*F11,2)</f>
        <v>0</v>
      </c>
      <c r="H11" s="168">
        <f t="shared" ref="H11:H64" si="1">ROUND(G11*$D$7,2)</f>
        <v>0</v>
      </c>
      <c r="I11" s="34"/>
      <c r="J11" s="29"/>
    </row>
    <row r="12" spans="1:10" x14ac:dyDescent="0.2">
      <c r="A12" s="30" t="s">
        <v>14</v>
      </c>
      <c r="B12" s="122" t="s">
        <v>12</v>
      </c>
      <c r="C12" s="122"/>
      <c r="D12" s="31"/>
      <c r="E12" s="32"/>
      <c r="F12" s="33"/>
      <c r="G12" s="168">
        <f t="shared" si="0"/>
        <v>0</v>
      </c>
      <c r="H12" s="168">
        <f t="shared" si="1"/>
        <v>0</v>
      </c>
      <c r="I12" s="34"/>
      <c r="J12" s="29"/>
    </row>
    <row r="13" spans="1:10" x14ac:dyDescent="0.2">
      <c r="A13" s="30" t="s">
        <v>15</v>
      </c>
      <c r="B13" s="122" t="s">
        <v>12</v>
      </c>
      <c r="C13" s="122"/>
      <c r="D13" s="31"/>
      <c r="E13" s="32"/>
      <c r="F13" s="33"/>
      <c r="G13" s="168">
        <f t="shared" si="0"/>
        <v>0</v>
      </c>
      <c r="H13" s="168">
        <f t="shared" si="1"/>
        <v>0</v>
      </c>
      <c r="I13" s="34"/>
      <c r="J13" s="29"/>
    </row>
    <row r="14" spans="1:10" x14ac:dyDescent="0.2">
      <c r="A14" s="30" t="s">
        <v>16</v>
      </c>
      <c r="B14" s="122" t="s">
        <v>12</v>
      </c>
      <c r="C14" s="122"/>
      <c r="D14" s="31"/>
      <c r="E14" s="32"/>
      <c r="F14" s="33"/>
      <c r="G14" s="168">
        <f t="shared" si="0"/>
        <v>0</v>
      </c>
      <c r="H14" s="168">
        <f t="shared" si="1"/>
        <v>0</v>
      </c>
      <c r="I14" s="34"/>
      <c r="J14" s="29"/>
    </row>
    <row r="15" spans="1:10" x14ac:dyDescent="0.2">
      <c r="A15" s="30" t="s">
        <v>17</v>
      </c>
      <c r="B15" s="122" t="s">
        <v>12</v>
      </c>
      <c r="C15" s="122"/>
      <c r="D15" s="31"/>
      <c r="E15" s="32"/>
      <c r="F15" s="33"/>
      <c r="G15" s="168">
        <f t="shared" si="0"/>
        <v>0</v>
      </c>
      <c r="H15" s="168">
        <f t="shared" si="1"/>
        <v>0</v>
      </c>
      <c r="I15" s="34"/>
      <c r="J15" s="29"/>
    </row>
    <row r="16" spans="1:10" x14ac:dyDescent="0.2">
      <c r="A16" s="30" t="s">
        <v>18</v>
      </c>
      <c r="B16" s="122" t="s">
        <v>12</v>
      </c>
      <c r="C16" s="122"/>
      <c r="D16" s="31"/>
      <c r="E16" s="32"/>
      <c r="F16" s="33"/>
      <c r="G16" s="168">
        <f t="shared" si="0"/>
        <v>0</v>
      </c>
      <c r="H16" s="168">
        <f t="shared" si="1"/>
        <v>0</v>
      </c>
      <c r="I16" s="34"/>
      <c r="J16" s="29"/>
    </row>
    <row r="17" spans="1:10" x14ac:dyDescent="0.2">
      <c r="A17" s="30" t="s">
        <v>19</v>
      </c>
      <c r="B17" s="122" t="s">
        <v>12</v>
      </c>
      <c r="C17" s="122"/>
      <c r="D17" s="31"/>
      <c r="E17" s="32"/>
      <c r="F17" s="33"/>
      <c r="G17" s="168">
        <f t="shared" si="0"/>
        <v>0</v>
      </c>
      <c r="H17" s="168">
        <f t="shared" si="1"/>
        <v>0</v>
      </c>
      <c r="I17" s="34"/>
      <c r="J17" s="29"/>
    </row>
    <row r="18" spans="1:10" x14ac:dyDescent="0.2">
      <c r="A18" s="30" t="s">
        <v>20</v>
      </c>
      <c r="B18" s="122" t="s">
        <v>12</v>
      </c>
      <c r="C18" s="122"/>
      <c r="D18" s="31"/>
      <c r="E18" s="32"/>
      <c r="F18" s="33"/>
      <c r="G18" s="168">
        <f t="shared" si="0"/>
        <v>0</v>
      </c>
      <c r="H18" s="168">
        <f t="shared" si="1"/>
        <v>0</v>
      </c>
      <c r="I18" s="34"/>
      <c r="J18" s="29"/>
    </row>
    <row r="19" spans="1:10" x14ac:dyDescent="0.2">
      <c r="A19" s="30" t="s">
        <v>21</v>
      </c>
      <c r="B19" s="122" t="s">
        <v>12</v>
      </c>
      <c r="C19" s="122"/>
      <c r="D19" s="31"/>
      <c r="E19" s="32"/>
      <c r="F19" s="33"/>
      <c r="G19" s="168">
        <f t="shared" si="0"/>
        <v>0</v>
      </c>
      <c r="H19" s="168">
        <f t="shared" si="1"/>
        <v>0</v>
      </c>
      <c r="I19" s="34"/>
      <c r="J19" s="29"/>
    </row>
    <row r="20" spans="1:10" x14ac:dyDescent="0.2">
      <c r="A20" s="30" t="s">
        <v>22</v>
      </c>
      <c r="B20" s="122" t="s">
        <v>12</v>
      </c>
      <c r="C20" s="122"/>
      <c r="D20" s="31"/>
      <c r="E20" s="32"/>
      <c r="F20" s="33"/>
      <c r="G20" s="168">
        <f t="shared" si="0"/>
        <v>0</v>
      </c>
      <c r="H20" s="168">
        <f t="shared" si="1"/>
        <v>0</v>
      </c>
      <c r="I20" s="34"/>
      <c r="J20" s="29"/>
    </row>
    <row r="21" spans="1:10" x14ac:dyDescent="0.2">
      <c r="A21" s="27">
        <v>5</v>
      </c>
      <c r="B21" s="126" t="s">
        <v>6</v>
      </c>
      <c r="C21" s="126"/>
      <c r="D21" s="126"/>
      <c r="E21" s="126"/>
      <c r="F21" s="126"/>
      <c r="G21" s="163">
        <f>G22+G33+G49+G65+G116</f>
        <v>0</v>
      </c>
      <c r="H21" s="163">
        <f>H22+H33+H49+H65+H116</f>
        <v>0</v>
      </c>
      <c r="I21" s="28"/>
      <c r="J21" s="29"/>
    </row>
    <row r="22" spans="1:10" x14ac:dyDescent="0.2">
      <c r="A22" s="35" t="s">
        <v>7</v>
      </c>
      <c r="B22" s="127" t="s">
        <v>97</v>
      </c>
      <c r="C22" s="128"/>
      <c r="D22" s="128"/>
      <c r="E22" s="128"/>
      <c r="F22" s="129"/>
      <c r="G22" s="161">
        <f>SUM(G23:G32)</f>
        <v>0</v>
      </c>
      <c r="H22" s="161">
        <f>SUM(H23:H32)</f>
        <v>0</v>
      </c>
      <c r="I22" s="36"/>
      <c r="J22" s="37"/>
    </row>
    <row r="23" spans="1:10" x14ac:dyDescent="0.2">
      <c r="A23" s="30" t="s">
        <v>23</v>
      </c>
      <c r="B23" s="122" t="s">
        <v>54</v>
      </c>
      <c r="C23" s="122"/>
      <c r="D23" s="31"/>
      <c r="E23" s="32"/>
      <c r="F23" s="33"/>
      <c r="G23" s="168">
        <f t="shared" ref="G23:G32" si="2">ROUND(E23*F23,2)</f>
        <v>0</v>
      </c>
      <c r="H23" s="168">
        <f t="shared" si="1"/>
        <v>0</v>
      </c>
      <c r="I23" s="34"/>
      <c r="J23" s="29"/>
    </row>
    <row r="24" spans="1:10" x14ac:dyDescent="0.2">
      <c r="A24" s="30" t="s">
        <v>24</v>
      </c>
      <c r="B24" s="122" t="s">
        <v>54</v>
      </c>
      <c r="C24" s="122"/>
      <c r="D24" s="31"/>
      <c r="E24" s="32"/>
      <c r="F24" s="33"/>
      <c r="G24" s="168">
        <f t="shared" si="2"/>
        <v>0</v>
      </c>
      <c r="H24" s="168">
        <f t="shared" si="1"/>
        <v>0</v>
      </c>
      <c r="I24" s="34"/>
      <c r="J24" s="29"/>
    </row>
    <row r="25" spans="1:10" x14ac:dyDescent="0.2">
      <c r="A25" s="30" t="s">
        <v>25</v>
      </c>
      <c r="B25" s="122" t="s">
        <v>54</v>
      </c>
      <c r="C25" s="122"/>
      <c r="D25" s="31"/>
      <c r="E25" s="32"/>
      <c r="F25" s="33"/>
      <c r="G25" s="168">
        <f t="shared" si="2"/>
        <v>0</v>
      </c>
      <c r="H25" s="168">
        <f t="shared" si="1"/>
        <v>0</v>
      </c>
      <c r="I25" s="34"/>
      <c r="J25" s="29"/>
    </row>
    <row r="26" spans="1:10" x14ac:dyDescent="0.2">
      <c r="A26" s="30" t="s">
        <v>26</v>
      </c>
      <c r="B26" s="122" t="s">
        <v>54</v>
      </c>
      <c r="C26" s="122"/>
      <c r="D26" s="31"/>
      <c r="E26" s="32"/>
      <c r="F26" s="33"/>
      <c r="G26" s="168">
        <f t="shared" si="2"/>
        <v>0</v>
      </c>
      <c r="H26" s="168">
        <f t="shared" si="1"/>
        <v>0</v>
      </c>
      <c r="I26" s="34"/>
      <c r="J26" s="29"/>
    </row>
    <row r="27" spans="1:10" x14ac:dyDescent="0.2">
      <c r="A27" s="30" t="s">
        <v>27</v>
      </c>
      <c r="B27" s="122" t="s">
        <v>54</v>
      </c>
      <c r="C27" s="122"/>
      <c r="D27" s="31"/>
      <c r="E27" s="32"/>
      <c r="F27" s="33"/>
      <c r="G27" s="168">
        <f t="shared" si="2"/>
        <v>0</v>
      </c>
      <c r="H27" s="168">
        <f t="shared" si="1"/>
        <v>0</v>
      </c>
      <c r="I27" s="34"/>
      <c r="J27" s="29"/>
    </row>
    <row r="28" spans="1:10" x14ac:dyDescent="0.2">
      <c r="A28" s="30" t="s">
        <v>28</v>
      </c>
      <c r="B28" s="122" t="s">
        <v>54</v>
      </c>
      <c r="C28" s="122"/>
      <c r="D28" s="31"/>
      <c r="E28" s="32"/>
      <c r="F28" s="33"/>
      <c r="G28" s="168">
        <f t="shared" si="2"/>
        <v>0</v>
      </c>
      <c r="H28" s="168">
        <f t="shared" si="1"/>
        <v>0</v>
      </c>
      <c r="I28" s="34"/>
      <c r="J28" s="29"/>
    </row>
    <row r="29" spans="1:10" x14ac:dyDescent="0.2">
      <c r="A29" s="30" t="s">
        <v>29</v>
      </c>
      <c r="B29" s="122" t="s">
        <v>54</v>
      </c>
      <c r="C29" s="122"/>
      <c r="D29" s="31"/>
      <c r="E29" s="32"/>
      <c r="F29" s="33"/>
      <c r="G29" s="168">
        <f t="shared" si="2"/>
        <v>0</v>
      </c>
      <c r="H29" s="168">
        <f t="shared" si="1"/>
        <v>0</v>
      </c>
      <c r="I29" s="34"/>
      <c r="J29" s="29"/>
    </row>
    <row r="30" spans="1:10" x14ac:dyDescent="0.2">
      <c r="A30" s="30" t="s">
        <v>30</v>
      </c>
      <c r="B30" s="122" t="s">
        <v>54</v>
      </c>
      <c r="C30" s="122"/>
      <c r="D30" s="31"/>
      <c r="E30" s="32"/>
      <c r="F30" s="33"/>
      <c r="G30" s="168">
        <f t="shared" si="2"/>
        <v>0</v>
      </c>
      <c r="H30" s="168">
        <f t="shared" si="1"/>
        <v>0</v>
      </c>
      <c r="I30" s="34"/>
      <c r="J30" s="29"/>
    </row>
    <row r="31" spans="1:10" x14ac:dyDescent="0.2">
      <c r="A31" s="30" t="s">
        <v>31</v>
      </c>
      <c r="B31" s="122" t="s">
        <v>54</v>
      </c>
      <c r="C31" s="122"/>
      <c r="D31" s="31"/>
      <c r="E31" s="32"/>
      <c r="F31" s="33"/>
      <c r="G31" s="168">
        <f t="shared" si="2"/>
        <v>0</v>
      </c>
      <c r="H31" s="168">
        <f t="shared" si="1"/>
        <v>0</v>
      </c>
      <c r="I31" s="34"/>
      <c r="J31" s="29"/>
    </row>
    <row r="32" spans="1:10" x14ac:dyDescent="0.2">
      <c r="A32" s="30" t="s">
        <v>32</v>
      </c>
      <c r="B32" s="122" t="s">
        <v>54</v>
      </c>
      <c r="C32" s="122"/>
      <c r="D32" s="31"/>
      <c r="E32" s="32"/>
      <c r="F32" s="33"/>
      <c r="G32" s="168">
        <f t="shared" si="2"/>
        <v>0</v>
      </c>
      <c r="H32" s="168">
        <f t="shared" si="1"/>
        <v>0</v>
      </c>
      <c r="I32" s="34"/>
      <c r="J32" s="29"/>
    </row>
    <row r="33" spans="1:10" ht="25.5" customHeight="1" x14ac:dyDescent="0.2">
      <c r="A33" s="35" t="s">
        <v>8</v>
      </c>
      <c r="B33" s="127" t="s">
        <v>140</v>
      </c>
      <c r="C33" s="128"/>
      <c r="D33" s="128"/>
      <c r="E33" s="128"/>
      <c r="F33" s="129"/>
      <c r="G33" s="161">
        <f>SUM(G34:G50)</f>
        <v>0</v>
      </c>
      <c r="H33" s="161">
        <f>SUM(H34:H50)</f>
        <v>0</v>
      </c>
      <c r="I33" s="36"/>
      <c r="J33" s="37"/>
    </row>
    <row r="34" spans="1:10" x14ac:dyDescent="0.2">
      <c r="A34" s="30" t="s">
        <v>33</v>
      </c>
      <c r="B34" s="122" t="s">
        <v>12</v>
      </c>
      <c r="C34" s="122"/>
      <c r="D34" s="31"/>
      <c r="E34" s="32"/>
      <c r="F34" s="33"/>
      <c r="G34" s="168">
        <f t="shared" ref="G34:G48" si="3">ROUND(E34*F34,2)</f>
        <v>0</v>
      </c>
      <c r="H34" s="168">
        <f t="shared" ref="H34:H48" si="4">ROUND(G34*$D$7,2)</f>
        <v>0</v>
      </c>
      <c r="I34" s="34"/>
      <c r="J34" s="29"/>
    </row>
    <row r="35" spans="1:10" x14ac:dyDescent="0.2">
      <c r="A35" s="30" t="s">
        <v>34</v>
      </c>
      <c r="B35" s="122" t="s">
        <v>12</v>
      </c>
      <c r="C35" s="122"/>
      <c r="D35" s="31"/>
      <c r="E35" s="32"/>
      <c r="F35" s="33"/>
      <c r="G35" s="168">
        <f t="shared" si="3"/>
        <v>0</v>
      </c>
      <c r="H35" s="168">
        <f t="shared" si="4"/>
        <v>0</v>
      </c>
      <c r="I35" s="34"/>
      <c r="J35" s="29"/>
    </row>
    <row r="36" spans="1:10" x14ac:dyDescent="0.2">
      <c r="A36" s="30" t="s">
        <v>35</v>
      </c>
      <c r="B36" s="122" t="s">
        <v>12</v>
      </c>
      <c r="C36" s="122"/>
      <c r="D36" s="31"/>
      <c r="E36" s="32"/>
      <c r="F36" s="33"/>
      <c r="G36" s="168">
        <f t="shared" si="3"/>
        <v>0</v>
      </c>
      <c r="H36" s="168">
        <f t="shared" si="4"/>
        <v>0</v>
      </c>
      <c r="I36" s="34"/>
      <c r="J36" s="29"/>
    </row>
    <row r="37" spans="1:10" x14ac:dyDescent="0.2">
      <c r="A37" s="30" t="s">
        <v>36</v>
      </c>
      <c r="B37" s="122" t="s">
        <v>12</v>
      </c>
      <c r="C37" s="122"/>
      <c r="D37" s="31"/>
      <c r="E37" s="32"/>
      <c r="F37" s="33"/>
      <c r="G37" s="168">
        <f t="shared" si="3"/>
        <v>0</v>
      </c>
      <c r="H37" s="168">
        <f t="shared" si="4"/>
        <v>0</v>
      </c>
      <c r="I37" s="34"/>
      <c r="J37" s="29"/>
    </row>
    <row r="38" spans="1:10" x14ac:dyDescent="0.2">
      <c r="A38" s="30" t="s">
        <v>37</v>
      </c>
      <c r="B38" s="122" t="s">
        <v>12</v>
      </c>
      <c r="C38" s="122"/>
      <c r="D38" s="31"/>
      <c r="E38" s="32"/>
      <c r="F38" s="33"/>
      <c r="G38" s="168">
        <f t="shared" si="3"/>
        <v>0</v>
      </c>
      <c r="H38" s="168">
        <f t="shared" si="4"/>
        <v>0</v>
      </c>
      <c r="I38" s="34"/>
      <c r="J38" s="29"/>
    </row>
    <row r="39" spans="1:10" x14ac:dyDescent="0.2">
      <c r="A39" s="30" t="s">
        <v>38</v>
      </c>
      <c r="B39" s="122" t="s">
        <v>12</v>
      </c>
      <c r="C39" s="122"/>
      <c r="D39" s="31"/>
      <c r="E39" s="32"/>
      <c r="F39" s="33"/>
      <c r="G39" s="168">
        <f t="shared" si="3"/>
        <v>0</v>
      </c>
      <c r="H39" s="168">
        <f t="shared" si="4"/>
        <v>0</v>
      </c>
      <c r="I39" s="34"/>
      <c r="J39" s="29"/>
    </row>
    <row r="40" spans="1:10" x14ac:dyDescent="0.2">
      <c r="A40" s="30" t="s">
        <v>39</v>
      </c>
      <c r="B40" s="122" t="s">
        <v>12</v>
      </c>
      <c r="C40" s="122"/>
      <c r="D40" s="31"/>
      <c r="E40" s="32"/>
      <c r="F40" s="33"/>
      <c r="G40" s="168">
        <f t="shared" si="3"/>
        <v>0</v>
      </c>
      <c r="H40" s="168">
        <f t="shared" si="4"/>
        <v>0</v>
      </c>
      <c r="I40" s="34"/>
      <c r="J40" s="29"/>
    </row>
    <row r="41" spans="1:10" x14ac:dyDescent="0.2">
      <c r="A41" s="30" t="s">
        <v>40</v>
      </c>
      <c r="B41" s="122" t="s">
        <v>12</v>
      </c>
      <c r="C41" s="122"/>
      <c r="D41" s="31"/>
      <c r="E41" s="32"/>
      <c r="F41" s="33"/>
      <c r="G41" s="168">
        <f t="shared" si="3"/>
        <v>0</v>
      </c>
      <c r="H41" s="168">
        <f t="shared" si="4"/>
        <v>0</v>
      </c>
      <c r="I41" s="34"/>
      <c r="J41" s="29"/>
    </row>
    <row r="42" spans="1:10" x14ac:dyDescent="0.2">
      <c r="A42" s="30" t="s">
        <v>41</v>
      </c>
      <c r="B42" s="122" t="s">
        <v>12</v>
      </c>
      <c r="C42" s="122"/>
      <c r="D42" s="31"/>
      <c r="E42" s="32"/>
      <c r="F42" s="33"/>
      <c r="G42" s="168">
        <f t="shared" si="3"/>
        <v>0</v>
      </c>
      <c r="H42" s="168">
        <f t="shared" si="4"/>
        <v>0</v>
      </c>
      <c r="I42" s="34"/>
      <c r="J42" s="29"/>
    </row>
    <row r="43" spans="1:10" x14ac:dyDescent="0.2">
      <c r="A43" s="30" t="s">
        <v>42</v>
      </c>
      <c r="B43" s="122" t="s">
        <v>12</v>
      </c>
      <c r="C43" s="122"/>
      <c r="D43" s="31"/>
      <c r="E43" s="32"/>
      <c r="F43" s="33"/>
      <c r="G43" s="168">
        <f t="shared" si="3"/>
        <v>0</v>
      </c>
      <c r="H43" s="168">
        <f t="shared" si="4"/>
        <v>0</v>
      </c>
      <c r="I43" s="34"/>
      <c r="J43" s="29"/>
    </row>
    <row r="44" spans="1:10" x14ac:dyDescent="0.2">
      <c r="A44" s="30" t="s">
        <v>147</v>
      </c>
      <c r="B44" s="122" t="s">
        <v>12</v>
      </c>
      <c r="C44" s="122"/>
      <c r="D44" s="31"/>
      <c r="E44" s="32"/>
      <c r="F44" s="33"/>
      <c r="G44" s="168">
        <f t="shared" si="3"/>
        <v>0</v>
      </c>
      <c r="H44" s="168">
        <f t="shared" si="4"/>
        <v>0</v>
      </c>
      <c r="I44" s="34"/>
      <c r="J44" s="29"/>
    </row>
    <row r="45" spans="1:10" x14ac:dyDescent="0.2">
      <c r="A45" s="30" t="s">
        <v>148</v>
      </c>
      <c r="B45" s="122" t="s">
        <v>12</v>
      </c>
      <c r="C45" s="122"/>
      <c r="D45" s="31"/>
      <c r="E45" s="32"/>
      <c r="F45" s="33"/>
      <c r="G45" s="168">
        <f t="shared" si="3"/>
        <v>0</v>
      </c>
      <c r="H45" s="168">
        <f t="shared" si="4"/>
        <v>0</v>
      </c>
      <c r="I45" s="34"/>
      <c r="J45" s="29"/>
    </row>
    <row r="46" spans="1:10" x14ac:dyDescent="0.2">
      <c r="A46" s="30" t="s">
        <v>149</v>
      </c>
      <c r="B46" s="122" t="s">
        <v>12</v>
      </c>
      <c r="C46" s="122"/>
      <c r="D46" s="31"/>
      <c r="E46" s="32"/>
      <c r="F46" s="33"/>
      <c r="G46" s="168">
        <f t="shared" si="3"/>
        <v>0</v>
      </c>
      <c r="H46" s="168">
        <f t="shared" si="4"/>
        <v>0</v>
      </c>
      <c r="I46" s="34"/>
      <c r="J46" s="29"/>
    </row>
    <row r="47" spans="1:10" x14ac:dyDescent="0.2">
      <c r="A47" s="30" t="s">
        <v>150</v>
      </c>
      <c r="B47" s="122" t="s">
        <v>12</v>
      </c>
      <c r="C47" s="122"/>
      <c r="D47" s="31"/>
      <c r="E47" s="32"/>
      <c r="F47" s="33"/>
      <c r="G47" s="168">
        <f t="shared" si="3"/>
        <v>0</v>
      </c>
      <c r="H47" s="168">
        <f t="shared" si="4"/>
        <v>0</v>
      </c>
      <c r="I47" s="34"/>
      <c r="J47" s="29"/>
    </row>
    <row r="48" spans="1:10" x14ac:dyDescent="0.2">
      <c r="A48" s="30" t="s">
        <v>151</v>
      </c>
      <c r="B48" s="122" t="s">
        <v>12</v>
      </c>
      <c r="C48" s="122"/>
      <c r="D48" s="31"/>
      <c r="E48" s="32"/>
      <c r="F48" s="33"/>
      <c r="G48" s="168">
        <f t="shared" si="3"/>
        <v>0</v>
      </c>
      <c r="H48" s="168">
        <f t="shared" si="4"/>
        <v>0</v>
      </c>
      <c r="I48" s="34"/>
      <c r="J48" s="29"/>
    </row>
    <row r="49" spans="1:19" ht="51.75" customHeight="1" x14ac:dyDescent="0.2">
      <c r="A49" s="35" t="s">
        <v>9</v>
      </c>
      <c r="B49" s="127" t="s">
        <v>98</v>
      </c>
      <c r="C49" s="128"/>
      <c r="D49" s="128"/>
      <c r="E49" s="128"/>
      <c r="F49" s="129"/>
      <c r="G49" s="161">
        <f>SUM(G50:G64)</f>
        <v>0</v>
      </c>
      <c r="H49" s="161">
        <f>SUM(H50:H64)</f>
        <v>0</v>
      </c>
      <c r="I49" s="36"/>
      <c r="J49" s="29"/>
      <c r="K49" s="38" t="s">
        <v>100</v>
      </c>
      <c r="L49" s="38" t="s">
        <v>101</v>
      </c>
      <c r="M49" s="38" t="s">
        <v>102</v>
      </c>
      <c r="N49" s="38" t="s">
        <v>103</v>
      </c>
      <c r="O49" s="38" t="s">
        <v>104</v>
      </c>
      <c r="P49" s="38" t="s">
        <v>105</v>
      </c>
      <c r="Q49" s="38" t="s">
        <v>106</v>
      </c>
      <c r="R49" s="38" t="s">
        <v>107</v>
      </c>
    </row>
    <row r="50" spans="1:19" ht="12.75" customHeight="1" x14ac:dyDescent="0.2">
      <c r="A50" s="30" t="s">
        <v>44</v>
      </c>
      <c r="B50" s="122" t="s">
        <v>99</v>
      </c>
      <c r="C50" s="122"/>
      <c r="D50" s="31"/>
      <c r="E50" s="173">
        <v>1</v>
      </c>
      <c r="F50" s="168">
        <f>R50</f>
        <v>0</v>
      </c>
      <c r="G50" s="168">
        <f t="shared" ref="G50:G64" si="5">ROUND(E50*F50,2)</f>
        <v>0</v>
      </c>
      <c r="H50" s="168">
        <f t="shared" si="1"/>
        <v>0</v>
      </c>
      <c r="I50" s="34"/>
      <c r="J50" s="29"/>
      <c r="K50" s="39"/>
      <c r="L50" s="40"/>
      <c r="M50" s="40"/>
      <c r="N50" s="40"/>
      <c r="O50" s="174" t="str">
        <f>IFERROR(ROUND((L50-N50)/M50,2),"0")</f>
        <v>0</v>
      </c>
      <c r="P50" s="40"/>
      <c r="Q50" s="41"/>
      <c r="R50" s="174">
        <f>O50*P50*Q50</f>
        <v>0</v>
      </c>
      <c r="S50" s="175" t="str">
        <f ca="1">IF(K50=0," ",IF(K50+(M50*30.5)&lt;TODAY(),"DĖMESIO! Patikrinkite, ar nurodytas turtas dar nėra nudėvėtas, amortizuotas"," "))</f>
        <v xml:space="preserve"> </v>
      </c>
    </row>
    <row r="51" spans="1:19" ht="12.75" customHeight="1" x14ac:dyDescent="0.2">
      <c r="A51" s="30" t="s">
        <v>45</v>
      </c>
      <c r="B51" s="122" t="s">
        <v>99</v>
      </c>
      <c r="C51" s="122"/>
      <c r="D51" s="31"/>
      <c r="E51" s="173">
        <v>1</v>
      </c>
      <c r="F51" s="168">
        <f t="shared" ref="F51:F64" si="6">R51</f>
        <v>0</v>
      </c>
      <c r="G51" s="168">
        <f t="shared" si="5"/>
        <v>0</v>
      </c>
      <c r="H51" s="168">
        <f t="shared" si="1"/>
        <v>0</v>
      </c>
      <c r="I51" s="34"/>
      <c r="J51" s="29"/>
      <c r="K51" s="39"/>
      <c r="L51" s="40"/>
      <c r="M51" s="40"/>
      <c r="N51" s="40"/>
      <c r="O51" s="174" t="str">
        <f t="shared" ref="O51:O64" si="7">IFERROR(ROUND((L51-N51)/M51,2),"0")</f>
        <v>0</v>
      </c>
      <c r="P51" s="40"/>
      <c r="Q51" s="41"/>
      <c r="R51" s="174">
        <f t="shared" ref="R51:R64" si="8">O51*P51*Q51</f>
        <v>0</v>
      </c>
      <c r="S51" s="175" t="str">
        <f t="shared" ref="S51:S64" ca="1" si="9">IF(K51=0," ",IF(K51+(M51*30.5)&lt;TODAY(),"DĖMESIO! Patikrinkite, ar nurodytas turtas dar nėra nudėvėtas, amortizuotas"," "))</f>
        <v xml:space="preserve"> </v>
      </c>
    </row>
    <row r="52" spans="1:19" ht="12.75" customHeight="1" x14ac:dyDescent="0.2">
      <c r="A52" s="30" t="s">
        <v>46</v>
      </c>
      <c r="B52" s="122" t="s">
        <v>99</v>
      </c>
      <c r="C52" s="122"/>
      <c r="D52" s="31"/>
      <c r="E52" s="173">
        <v>1</v>
      </c>
      <c r="F52" s="168">
        <f t="shared" si="6"/>
        <v>0</v>
      </c>
      <c r="G52" s="168">
        <f t="shared" si="5"/>
        <v>0</v>
      </c>
      <c r="H52" s="168">
        <f t="shared" si="1"/>
        <v>0</v>
      </c>
      <c r="I52" s="34"/>
      <c r="J52" s="29"/>
      <c r="K52" s="39"/>
      <c r="L52" s="40"/>
      <c r="M52" s="40"/>
      <c r="N52" s="40"/>
      <c r="O52" s="174" t="str">
        <f t="shared" si="7"/>
        <v>0</v>
      </c>
      <c r="P52" s="40"/>
      <c r="Q52" s="41"/>
      <c r="R52" s="174">
        <f t="shared" si="8"/>
        <v>0</v>
      </c>
      <c r="S52" s="175" t="str">
        <f t="shared" ca="1" si="9"/>
        <v xml:space="preserve"> </v>
      </c>
    </row>
    <row r="53" spans="1:19" ht="12.75" customHeight="1" x14ac:dyDescent="0.2">
      <c r="A53" s="30" t="s">
        <v>47</v>
      </c>
      <c r="B53" s="122" t="s">
        <v>99</v>
      </c>
      <c r="C53" s="122"/>
      <c r="D53" s="31"/>
      <c r="E53" s="173">
        <v>1</v>
      </c>
      <c r="F53" s="168">
        <f t="shared" si="6"/>
        <v>0</v>
      </c>
      <c r="G53" s="168">
        <f t="shared" si="5"/>
        <v>0</v>
      </c>
      <c r="H53" s="168">
        <f t="shared" si="1"/>
        <v>0</v>
      </c>
      <c r="I53" s="34"/>
      <c r="J53" s="29"/>
      <c r="K53" s="39"/>
      <c r="L53" s="40"/>
      <c r="M53" s="40"/>
      <c r="N53" s="40"/>
      <c r="O53" s="174" t="str">
        <f t="shared" si="7"/>
        <v>0</v>
      </c>
      <c r="P53" s="40"/>
      <c r="Q53" s="41"/>
      <c r="R53" s="174">
        <f t="shared" si="8"/>
        <v>0</v>
      </c>
      <c r="S53" s="175" t="str">
        <f t="shared" ca="1" si="9"/>
        <v xml:space="preserve"> </v>
      </c>
    </row>
    <row r="54" spans="1:19" ht="12.75" customHeight="1" x14ac:dyDescent="0.2">
      <c r="A54" s="30" t="s">
        <v>48</v>
      </c>
      <c r="B54" s="122" t="s">
        <v>99</v>
      </c>
      <c r="C54" s="122"/>
      <c r="D54" s="31"/>
      <c r="E54" s="173">
        <v>1</v>
      </c>
      <c r="F54" s="168">
        <f t="shared" si="6"/>
        <v>0</v>
      </c>
      <c r="G54" s="168">
        <f t="shared" si="5"/>
        <v>0</v>
      </c>
      <c r="H54" s="168">
        <f t="shared" si="1"/>
        <v>0</v>
      </c>
      <c r="I54" s="34"/>
      <c r="J54" s="29"/>
      <c r="K54" s="39"/>
      <c r="L54" s="40"/>
      <c r="M54" s="40"/>
      <c r="N54" s="40"/>
      <c r="O54" s="174" t="str">
        <f t="shared" si="7"/>
        <v>0</v>
      </c>
      <c r="P54" s="40"/>
      <c r="Q54" s="41"/>
      <c r="R54" s="174">
        <f t="shared" si="8"/>
        <v>0</v>
      </c>
      <c r="S54" s="175" t="str">
        <f t="shared" ca="1" si="9"/>
        <v xml:space="preserve"> </v>
      </c>
    </row>
    <row r="55" spans="1:19" ht="12.75" customHeight="1" x14ac:dyDescent="0.2">
      <c r="A55" s="30" t="s">
        <v>49</v>
      </c>
      <c r="B55" s="122" t="s">
        <v>99</v>
      </c>
      <c r="C55" s="122"/>
      <c r="D55" s="31"/>
      <c r="E55" s="173">
        <v>1</v>
      </c>
      <c r="F55" s="168">
        <f t="shared" si="6"/>
        <v>0</v>
      </c>
      <c r="G55" s="168">
        <f t="shared" si="5"/>
        <v>0</v>
      </c>
      <c r="H55" s="168">
        <f t="shared" si="1"/>
        <v>0</v>
      </c>
      <c r="I55" s="34"/>
      <c r="J55" s="29"/>
      <c r="K55" s="39"/>
      <c r="L55" s="40"/>
      <c r="M55" s="40"/>
      <c r="N55" s="40"/>
      <c r="O55" s="174" t="str">
        <f t="shared" si="7"/>
        <v>0</v>
      </c>
      <c r="P55" s="40"/>
      <c r="Q55" s="41"/>
      <c r="R55" s="174">
        <f t="shared" si="8"/>
        <v>0</v>
      </c>
      <c r="S55" s="175" t="str">
        <f t="shared" ca="1" si="9"/>
        <v xml:space="preserve"> </v>
      </c>
    </row>
    <row r="56" spans="1:19" ht="12.75" customHeight="1" x14ac:dyDescent="0.2">
      <c r="A56" s="30" t="s">
        <v>50</v>
      </c>
      <c r="B56" s="122" t="s">
        <v>99</v>
      </c>
      <c r="C56" s="122"/>
      <c r="D56" s="31"/>
      <c r="E56" s="173">
        <v>1</v>
      </c>
      <c r="F56" s="168">
        <f t="shared" si="6"/>
        <v>0</v>
      </c>
      <c r="G56" s="168">
        <f t="shared" si="5"/>
        <v>0</v>
      </c>
      <c r="H56" s="168">
        <f t="shared" si="1"/>
        <v>0</v>
      </c>
      <c r="I56" s="34"/>
      <c r="J56" s="29"/>
      <c r="K56" s="39"/>
      <c r="L56" s="40"/>
      <c r="M56" s="40"/>
      <c r="N56" s="40"/>
      <c r="O56" s="174" t="str">
        <f t="shared" si="7"/>
        <v>0</v>
      </c>
      <c r="P56" s="40"/>
      <c r="Q56" s="41"/>
      <c r="R56" s="174">
        <f t="shared" si="8"/>
        <v>0</v>
      </c>
      <c r="S56" s="175" t="str">
        <f t="shared" ca="1" si="9"/>
        <v xml:space="preserve"> </v>
      </c>
    </row>
    <row r="57" spans="1:19" ht="12.75" customHeight="1" x14ac:dyDescent="0.2">
      <c r="A57" s="30" t="s">
        <v>51</v>
      </c>
      <c r="B57" s="122" t="s">
        <v>99</v>
      </c>
      <c r="C57" s="122"/>
      <c r="D57" s="31"/>
      <c r="E57" s="173">
        <v>1</v>
      </c>
      <c r="F57" s="168">
        <f t="shared" si="6"/>
        <v>0</v>
      </c>
      <c r="G57" s="168">
        <f t="shared" si="5"/>
        <v>0</v>
      </c>
      <c r="H57" s="168">
        <f t="shared" si="1"/>
        <v>0</v>
      </c>
      <c r="I57" s="34"/>
      <c r="J57" s="29"/>
      <c r="K57" s="39"/>
      <c r="L57" s="40"/>
      <c r="M57" s="40"/>
      <c r="N57" s="40"/>
      <c r="O57" s="174" t="str">
        <f t="shared" si="7"/>
        <v>0</v>
      </c>
      <c r="P57" s="40"/>
      <c r="Q57" s="41"/>
      <c r="R57" s="174">
        <f t="shared" si="8"/>
        <v>0</v>
      </c>
      <c r="S57" s="175" t="str">
        <f t="shared" ca="1" si="9"/>
        <v xml:space="preserve"> </v>
      </c>
    </row>
    <row r="58" spans="1:19" ht="12.75" customHeight="1" x14ac:dyDescent="0.2">
      <c r="A58" s="30" t="s">
        <v>52</v>
      </c>
      <c r="B58" s="122" t="s">
        <v>99</v>
      </c>
      <c r="C58" s="122"/>
      <c r="D58" s="31"/>
      <c r="E58" s="173">
        <v>1</v>
      </c>
      <c r="F58" s="168">
        <f t="shared" si="6"/>
        <v>0</v>
      </c>
      <c r="G58" s="168">
        <f t="shared" si="5"/>
        <v>0</v>
      </c>
      <c r="H58" s="168">
        <f t="shared" si="1"/>
        <v>0</v>
      </c>
      <c r="I58" s="34"/>
      <c r="J58" s="29"/>
      <c r="K58" s="39"/>
      <c r="L58" s="40"/>
      <c r="M58" s="40"/>
      <c r="N58" s="40"/>
      <c r="O58" s="174" t="str">
        <f t="shared" si="7"/>
        <v>0</v>
      </c>
      <c r="P58" s="40"/>
      <c r="Q58" s="41"/>
      <c r="R58" s="174">
        <f t="shared" si="8"/>
        <v>0</v>
      </c>
      <c r="S58" s="175" t="str">
        <f t="shared" ca="1" si="9"/>
        <v xml:space="preserve"> </v>
      </c>
    </row>
    <row r="59" spans="1:19" ht="12.75" customHeight="1" x14ac:dyDescent="0.2">
      <c r="A59" s="30" t="s">
        <v>53</v>
      </c>
      <c r="B59" s="122" t="s">
        <v>99</v>
      </c>
      <c r="C59" s="122"/>
      <c r="D59" s="31"/>
      <c r="E59" s="173">
        <v>1</v>
      </c>
      <c r="F59" s="168">
        <f t="shared" si="6"/>
        <v>0</v>
      </c>
      <c r="G59" s="168">
        <f t="shared" si="5"/>
        <v>0</v>
      </c>
      <c r="H59" s="168">
        <f t="shared" si="1"/>
        <v>0</v>
      </c>
      <c r="I59" s="34"/>
      <c r="J59" s="29"/>
      <c r="K59" s="39"/>
      <c r="L59" s="40"/>
      <c r="M59" s="40"/>
      <c r="N59" s="40"/>
      <c r="O59" s="174" t="str">
        <f t="shared" si="7"/>
        <v>0</v>
      </c>
      <c r="P59" s="40"/>
      <c r="Q59" s="41"/>
      <c r="R59" s="174">
        <f t="shared" si="8"/>
        <v>0</v>
      </c>
      <c r="S59" s="175" t="str">
        <f t="shared" ca="1" si="9"/>
        <v xml:space="preserve"> </v>
      </c>
    </row>
    <row r="60" spans="1:19" ht="12.75" customHeight="1" x14ac:dyDescent="0.2">
      <c r="A60" s="30" t="s">
        <v>90</v>
      </c>
      <c r="B60" s="122" t="s">
        <v>99</v>
      </c>
      <c r="C60" s="122"/>
      <c r="D60" s="31"/>
      <c r="E60" s="173">
        <v>1</v>
      </c>
      <c r="F60" s="168">
        <f t="shared" si="6"/>
        <v>0</v>
      </c>
      <c r="G60" s="168">
        <f t="shared" si="5"/>
        <v>0</v>
      </c>
      <c r="H60" s="168">
        <f t="shared" si="1"/>
        <v>0</v>
      </c>
      <c r="I60" s="34"/>
      <c r="J60" s="29"/>
      <c r="K60" s="39"/>
      <c r="L60" s="40"/>
      <c r="M60" s="40"/>
      <c r="N60" s="40"/>
      <c r="O60" s="174" t="str">
        <f t="shared" si="7"/>
        <v>0</v>
      </c>
      <c r="P60" s="40"/>
      <c r="Q60" s="41"/>
      <c r="R60" s="174">
        <f t="shared" si="8"/>
        <v>0</v>
      </c>
      <c r="S60" s="175" t="str">
        <f t="shared" ca="1" si="9"/>
        <v xml:space="preserve"> </v>
      </c>
    </row>
    <row r="61" spans="1:19" ht="12.75" customHeight="1" x14ac:dyDescent="0.2">
      <c r="A61" s="30" t="s">
        <v>91</v>
      </c>
      <c r="B61" s="122" t="s">
        <v>99</v>
      </c>
      <c r="C61" s="122"/>
      <c r="D61" s="31"/>
      <c r="E61" s="173">
        <v>1</v>
      </c>
      <c r="F61" s="168">
        <f t="shared" si="6"/>
        <v>0</v>
      </c>
      <c r="G61" s="168">
        <f t="shared" si="5"/>
        <v>0</v>
      </c>
      <c r="H61" s="168">
        <f t="shared" si="1"/>
        <v>0</v>
      </c>
      <c r="I61" s="34"/>
      <c r="J61" s="29"/>
      <c r="K61" s="39"/>
      <c r="L61" s="40"/>
      <c r="M61" s="40"/>
      <c r="N61" s="40"/>
      <c r="O61" s="174" t="str">
        <f t="shared" si="7"/>
        <v>0</v>
      </c>
      <c r="P61" s="40"/>
      <c r="Q61" s="41"/>
      <c r="R61" s="174">
        <f t="shared" si="8"/>
        <v>0</v>
      </c>
      <c r="S61" s="175" t="str">
        <f t="shared" ca="1" si="9"/>
        <v xml:space="preserve"> </v>
      </c>
    </row>
    <row r="62" spans="1:19" ht="12.75" customHeight="1" x14ac:dyDescent="0.2">
      <c r="A62" s="30" t="s">
        <v>92</v>
      </c>
      <c r="B62" s="122" t="s">
        <v>99</v>
      </c>
      <c r="C62" s="122"/>
      <c r="D62" s="31"/>
      <c r="E62" s="173">
        <v>1</v>
      </c>
      <c r="F62" s="168">
        <f t="shared" si="6"/>
        <v>0</v>
      </c>
      <c r="G62" s="168">
        <f t="shared" si="5"/>
        <v>0</v>
      </c>
      <c r="H62" s="168">
        <f t="shared" si="1"/>
        <v>0</v>
      </c>
      <c r="I62" s="34"/>
      <c r="J62" s="29"/>
      <c r="K62" s="39"/>
      <c r="L62" s="40"/>
      <c r="M62" s="40"/>
      <c r="N62" s="40"/>
      <c r="O62" s="174" t="str">
        <f t="shared" si="7"/>
        <v>0</v>
      </c>
      <c r="P62" s="40"/>
      <c r="Q62" s="41"/>
      <c r="R62" s="174">
        <f t="shared" si="8"/>
        <v>0</v>
      </c>
      <c r="S62" s="175" t="str">
        <f t="shared" ca="1" si="9"/>
        <v xml:space="preserve"> </v>
      </c>
    </row>
    <row r="63" spans="1:19" ht="12.75" customHeight="1" x14ac:dyDescent="0.2">
      <c r="A63" s="30" t="s">
        <v>93</v>
      </c>
      <c r="B63" s="122" t="s">
        <v>99</v>
      </c>
      <c r="C63" s="122"/>
      <c r="D63" s="31"/>
      <c r="E63" s="173">
        <v>1</v>
      </c>
      <c r="F63" s="168">
        <f t="shared" si="6"/>
        <v>0</v>
      </c>
      <c r="G63" s="168">
        <f t="shared" si="5"/>
        <v>0</v>
      </c>
      <c r="H63" s="168">
        <f t="shared" si="1"/>
        <v>0</v>
      </c>
      <c r="I63" s="34"/>
      <c r="J63" s="29"/>
      <c r="K63" s="39"/>
      <c r="L63" s="40"/>
      <c r="M63" s="40"/>
      <c r="N63" s="40"/>
      <c r="O63" s="174" t="str">
        <f t="shared" si="7"/>
        <v>0</v>
      </c>
      <c r="P63" s="40"/>
      <c r="Q63" s="41"/>
      <c r="R63" s="174">
        <f t="shared" si="8"/>
        <v>0</v>
      </c>
      <c r="S63" s="175" t="str">
        <f t="shared" ca="1" si="9"/>
        <v xml:space="preserve"> </v>
      </c>
    </row>
    <row r="64" spans="1:19" ht="12.75" customHeight="1" x14ac:dyDescent="0.2">
      <c r="A64" s="30" t="s">
        <v>94</v>
      </c>
      <c r="B64" s="122" t="s">
        <v>99</v>
      </c>
      <c r="C64" s="122"/>
      <c r="D64" s="31"/>
      <c r="E64" s="173">
        <v>1</v>
      </c>
      <c r="F64" s="168">
        <f t="shared" si="6"/>
        <v>0</v>
      </c>
      <c r="G64" s="168">
        <f t="shared" si="5"/>
        <v>0</v>
      </c>
      <c r="H64" s="168">
        <f t="shared" si="1"/>
        <v>0</v>
      </c>
      <c r="I64" s="34"/>
      <c r="J64" s="29"/>
      <c r="K64" s="39"/>
      <c r="L64" s="40"/>
      <c r="M64" s="40"/>
      <c r="N64" s="40"/>
      <c r="O64" s="174" t="str">
        <f t="shared" si="7"/>
        <v>0</v>
      </c>
      <c r="P64" s="40"/>
      <c r="Q64" s="41"/>
      <c r="R64" s="174">
        <f t="shared" si="8"/>
        <v>0</v>
      </c>
      <c r="S64" s="175" t="str">
        <f t="shared" ca="1" si="9"/>
        <v xml:space="preserve"> </v>
      </c>
    </row>
    <row r="65" spans="1:11" ht="39" customHeight="1" x14ac:dyDescent="0.2">
      <c r="A65" s="35" t="s">
        <v>10</v>
      </c>
      <c r="B65" s="123" t="s">
        <v>77</v>
      </c>
      <c r="C65" s="124"/>
      <c r="D65" s="124"/>
      <c r="E65" s="124"/>
      <c r="F65" s="125"/>
      <c r="G65" s="161">
        <f>SUM(G66:G115)</f>
        <v>0</v>
      </c>
      <c r="H65" s="161">
        <f>SUM(H66:H115)</f>
        <v>0</v>
      </c>
      <c r="I65" s="42"/>
      <c r="J65" s="29"/>
      <c r="K65" s="38" t="s">
        <v>142</v>
      </c>
    </row>
    <row r="66" spans="1:11" x14ac:dyDescent="0.2">
      <c r="A66" s="113" t="s">
        <v>55</v>
      </c>
      <c r="B66" s="116" t="s">
        <v>95</v>
      </c>
      <c r="C66" s="34" t="s">
        <v>96</v>
      </c>
      <c r="D66" s="176" t="s">
        <v>5</v>
      </c>
      <c r="E66" s="119"/>
      <c r="F66" s="169" t="str">
        <f>IFERROR(ROUND(AVERAGE(K66:K70),2),"0")</f>
        <v>0</v>
      </c>
      <c r="G66" s="169">
        <f>ROUND(E66*F66,2)</f>
        <v>0</v>
      </c>
      <c r="H66" s="169">
        <f>ROUND(G66*$D$7,2)</f>
        <v>0</v>
      </c>
      <c r="I66" s="110"/>
      <c r="J66" s="43"/>
      <c r="K66" s="40"/>
    </row>
    <row r="67" spans="1:11" x14ac:dyDescent="0.2">
      <c r="A67" s="114"/>
      <c r="B67" s="117"/>
      <c r="C67" s="34" t="s">
        <v>96</v>
      </c>
      <c r="D67" s="177"/>
      <c r="E67" s="120"/>
      <c r="F67" s="170"/>
      <c r="G67" s="170"/>
      <c r="H67" s="170"/>
      <c r="I67" s="111"/>
      <c r="J67" s="43"/>
      <c r="K67" s="40"/>
    </row>
    <row r="68" spans="1:11" x14ac:dyDescent="0.2">
      <c r="A68" s="114"/>
      <c r="B68" s="117"/>
      <c r="C68" s="34" t="s">
        <v>96</v>
      </c>
      <c r="D68" s="177"/>
      <c r="E68" s="120"/>
      <c r="F68" s="170"/>
      <c r="G68" s="170"/>
      <c r="H68" s="170"/>
      <c r="I68" s="111"/>
      <c r="J68" s="43"/>
      <c r="K68" s="40"/>
    </row>
    <row r="69" spans="1:11" x14ac:dyDescent="0.2">
      <c r="A69" s="114"/>
      <c r="B69" s="117"/>
      <c r="C69" s="34" t="s">
        <v>96</v>
      </c>
      <c r="D69" s="177"/>
      <c r="E69" s="120"/>
      <c r="F69" s="170"/>
      <c r="G69" s="170"/>
      <c r="H69" s="170"/>
      <c r="I69" s="111"/>
      <c r="J69" s="43"/>
      <c r="K69" s="40"/>
    </row>
    <row r="70" spans="1:11" x14ac:dyDescent="0.2">
      <c r="A70" s="115"/>
      <c r="B70" s="118"/>
      <c r="C70" s="34" t="s">
        <v>96</v>
      </c>
      <c r="D70" s="178"/>
      <c r="E70" s="121"/>
      <c r="F70" s="171"/>
      <c r="G70" s="171"/>
      <c r="H70" s="171"/>
      <c r="I70" s="112"/>
      <c r="J70" s="43"/>
      <c r="K70" s="40"/>
    </row>
    <row r="71" spans="1:11" x14ac:dyDescent="0.2">
      <c r="A71" s="113" t="s">
        <v>56</v>
      </c>
      <c r="B71" s="116" t="s">
        <v>95</v>
      </c>
      <c r="C71" s="34" t="s">
        <v>96</v>
      </c>
      <c r="D71" s="176" t="s">
        <v>5</v>
      </c>
      <c r="E71" s="119"/>
      <c r="F71" s="169" t="str">
        <f t="shared" ref="F71" si="10">IFERROR(ROUND(AVERAGE(K71:K75),2),"0")</f>
        <v>0</v>
      </c>
      <c r="G71" s="169">
        <f>ROUND(E71*F71,2)</f>
        <v>0</v>
      </c>
      <c r="H71" s="169">
        <f>ROUND(G71*$D$7,2)</f>
        <v>0</v>
      </c>
      <c r="I71" s="110"/>
      <c r="J71" s="43"/>
      <c r="K71" s="40"/>
    </row>
    <row r="72" spans="1:11" x14ac:dyDescent="0.2">
      <c r="A72" s="114"/>
      <c r="B72" s="117"/>
      <c r="C72" s="34" t="s">
        <v>96</v>
      </c>
      <c r="D72" s="177"/>
      <c r="E72" s="120"/>
      <c r="F72" s="170"/>
      <c r="G72" s="170"/>
      <c r="H72" s="170"/>
      <c r="I72" s="111"/>
      <c r="J72" s="43"/>
      <c r="K72" s="40"/>
    </row>
    <row r="73" spans="1:11" x14ac:dyDescent="0.2">
      <c r="A73" s="114"/>
      <c r="B73" s="117"/>
      <c r="C73" s="34" t="s">
        <v>96</v>
      </c>
      <c r="D73" s="177"/>
      <c r="E73" s="120"/>
      <c r="F73" s="170"/>
      <c r="G73" s="170"/>
      <c r="H73" s="170"/>
      <c r="I73" s="111"/>
      <c r="J73" s="43"/>
      <c r="K73" s="40"/>
    </row>
    <row r="74" spans="1:11" x14ac:dyDescent="0.2">
      <c r="A74" s="114"/>
      <c r="B74" s="117"/>
      <c r="C74" s="34" t="s">
        <v>96</v>
      </c>
      <c r="D74" s="177"/>
      <c r="E74" s="120"/>
      <c r="F74" s="170"/>
      <c r="G74" s="170"/>
      <c r="H74" s="170"/>
      <c r="I74" s="111"/>
      <c r="J74" s="43"/>
      <c r="K74" s="40"/>
    </row>
    <row r="75" spans="1:11" x14ac:dyDescent="0.2">
      <c r="A75" s="115"/>
      <c r="B75" s="118"/>
      <c r="C75" s="34" t="s">
        <v>96</v>
      </c>
      <c r="D75" s="178"/>
      <c r="E75" s="121"/>
      <c r="F75" s="171"/>
      <c r="G75" s="171"/>
      <c r="H75" s="171"/>
      <c r="I75" s="112"/>
      <c r="J75" s="43"/>
      <c r="K75" s="40"/>
    </row>
    <row r="76" spans="1:11" x14ac:dyDescent="0.2">
      <c r="A76" s="113" t="s">
        <v>57</v>
      </c>
      <c r="B76" s="116" t="s">
        <v>95</v>
      </c>
      <c r="C76" s="34" t="s">
        <v>96</v>
      </c>
      <c r="D76" s="176" t="s">
        <v>5</v>
      </c>
      <c r="E76" s="119"/>
      <c r="F76" s="169" t="str">
        <f t="shared" ref="F76" si="11">IFERROR(ROUND(AVERAGE(K76:K80),2),"0")</f>
        <v>0</v>
      </c>
      <c r="G76" s="169">
        <f>ROUND(E76*F76,2)</f>
        <v>0</v>
      </c>
      <c r="H76" s="169">
        <f>ROUND(G76*$D$7,2)</f>
        <v>0</v>
      </c>
      <c r="I76" s="110"/>
      <c r="J76" s="43"/>
      <c r="K76" s="40"/>
    </row>
    <row r="77" spans="1:11" x14ac:dyDescent="0.2">
      <c r="A77" s="114"/>
      <c r="B77" s="117"/>
      <c r="C77" s="34" t="s">
        <v>96</v>
      </c>
      <c r="D77" s="177"/>
      <c r="E77" s="120"/>
      <c r="F77" s="170"/>
      <c r="G77" s="170"/>
      <c r="H77" s="170"/>
      <c r="I77" s="111"/>
      <c r="J77" s="43"/>
      <c r="K77" s="40"/>
    </row>
    <row r="78" spans="1:11" x14ac:dyDescent="0.2">
      <c r="A78" s="114"/>
      <c r="B78" s="117"/>
      <c r="C78" s="34" t="s">
        <v>96</v>
      </c>
      <c r="D78" s="177"/>
      <c r="E78" s="120"/>
      <c r="F78" s="170"/>
      <c r="G78" s="170"/>
      <c r="H78" s="170"/>
      <c r="I78" s="111"/>
      <c r="J78" s="43"/>
      <c r="K78" s="40"/>
    </row>
    <row r="79" spans="1:11" x14ac:dyDescent="0.2">
      <c r="A79" s="114"/>
      <c r="B79" s="117"/>
      <c r="C79" s="34" t="s">
        <v>96</v>
      </c>
      <c r="D79" s="177"/>
      <c r="E79" s="120"/>
      <c r="F79" s="170"/>
      <c r="G79" s="170"/>
      <c r="H79" s="170"/>
      <c r="I79" s="111"/>
      <c r="J79" s="43"/>
      <c r="K79" s="40"/>
    </row>
    <row r="80" spans="1:11" x14ac:dyDescent="0.2">
      <c r="A80" s="115"/>
      <c r="B80" s="118"/>
      <c r="C80" s="34" t="s">
        <v>96</v>
      </c>
      <c r="D80" s="178"/>
      <c r="E80" s="121"/>
      <c r="F80" s="171"/>
      <c r="G80" s="171"/>
      <c r="H80" s="171"/>
      <c r="I80" s="112"/>
      <c r="J80" s="43"/>
      <c r="K80" s="40"/>
    </row>
    <row r="81" spans="1:11" x14ac:dyDescent="0.2">
      <c r="A81" s="113" t="s">
        <v>58</v>
      </c>
      <c r="B81" s="116" t="s">
        <v>95</v>
      </c>
      <c r="C81" s="34" t="s">
        <v>96</v>
      </c>
      <c r="D81" s="176" t="s">
        <v>5</v>
      </c>
      <c r="E81" s="119"/>
      <c r="F81" s="169" t="str">
        <f t="shared" ref="F81" si="12">IFERROR(ROUND(AVERAGE(K81:K85),2),"0")</f>
        <v>0</v>
      </c>
      <c r="G81" s="169">
        <f>ROUND(E81*F81,2)</f>
        <v>0</v>
      </c>
      <c r="H81" s="169">
        <f>ROUND(G81*$D$7,2)</f>
        <v>0</v>
      </c>
      <c r="I81" s="110"/>
      <c r="J81" s="43"/>
      <c r="K81" s="40"/>
    </row>
    <row r="82" spans="1:11" x14ac:dyDescent="0.2">
      <c r="A82" s="114"/>
      <c r="B82" s="117"/>
      <c r="C82" s="34" t="s">
        <v>96</v>
      </c>
      <c r="D82" s="177"/>
      <c r="E82" s="120"/>
      <c r="F82" s="170"/>
      <c r="G82" s="170"/>
      <c r="H82" s="170"/>
      <c r="I82" s="111"/>
      <c r="J82" s="43"/>
      <c r="K82" s="40"/>
    </row>
    <row r="83" spans="1:11" x14ac:dyDescent="0.2">
      <c r="A83" s="114"/>
      <c r="B83" s="117"/>
      <c r="C83" s="34" t="s">
        <v>96</v>
      </c>
      <c r="D83" s="177"/>
      <c r="E83" s="120"/>
      <c r="F83" s="170"/>
      <c r="G83" s="170"/>
      <c r="H83" s="170"/>
      <c r="I83" s="111"/>
      <c r="J83" s="43"/>
      <c r="K83" s="40"/>
    </row>
    <row r="84" spans="1:11" x14ac:dyDescent="0.2">
      <c r="A84" s="114"/>
      <c r="B84" s="117"/>
      <c r="C84" s="34" t="s">
        <v>96</v>
      </c>
      <c r="D84" s="177"/>
      <c r="E84" s="120"/>
      <c r="F84" s="170"/>
      <c r="G84" s="170"/>
      <c r="H84" s="170"/>
      <c r="I84" s="111"/>
      <c r="J84" s="43"/>
      <c r="K84" s="40"/>
    </row>
    <row r="85" spans="1:11" x14ac:dyDescent="0.2">
      <c r="A85" s="115"/>
      <c r="B85" s="118"/>
      <c r="C85" s="34" t="s">
        <v>96</v>
      </c>
      <c r="D85" s="178"/>
      <c r="E85" s="121"/>
      <c r="F85" s="171"/>
      <c r="G85" s="171"/>
      <c r="H85" s="171"/>
      <c r="I85" s="112"/>
      <c r="J85" s="43"/>
      <c r="K85" s="40"/>
    </row>
    <row r="86" spans="1:11" x14ac:dyDescent="0.2">
      <c r="A86" s="113" t="s">
        <v>59</v>
      </c>
      <c r="B86" s="116" t="s">
        <v>95</v>
      </c>
      <c r="C86" s="34" t="s">
        <v>96</v>
      </c>
      <c r="D86" s="176" t="s">
        <v>5</v>
      </c>
      <c r="E86" s="119"/>
      <c r="F86" s="169" t="str">
        <f t="shared" ref="F86" si="13">IFERROR(ROUND(AVERAGE(K86:K90),2),"0")</f>
        <v>0</v>
      </c>
      <c r="G86" s="169">
        <f>ROUND(E86*F86,2)</f>
        <v>0</v>
      </c>
      <c r="H86" s="169">
        <f>ROUND(G86*$D$7,2)</f>
        <v>0</v>
      </c>
      <c r="I86" s="110"/>
      <c r="J86" s="43"/>
      <c r="K86" s="40"/>
    </row>
    <row r="87" spans="1:11" x14ac:dyDescent="0.2">
      <c r="A87" s="114"/>
      <c r="B87" s="117"/>
      <c r="C87" s="34" t="s">
        <v>96</v>
      </c>
      <c r="D87" s="177"/>
      <c r="E87" s="120"/>
      <c r="F87" s="170"/>
      <c r="G87" s="170"/>
      <c r="H87" s="170"/>
      <c r="I87" s="111"/>
      <c r="J87" s="43"/>
      <c r="K87" s="40"/>
    </row>
    <row r="88" spans="1:11" x14ac:dyDescent="0.2">
      <c r="A88" s="114"/>
      <c r="B88" s="117"/>
      <c r="C88" s="34" t="s">
        <v>96</v>
      </c>
      <c r="D88" s="177"/>
      <c r="E88" s="120"/>
      <c r="F88" s="170"/>
      <c r="G88" s="170"/>
      <c r="H88" s="170"/>
      <c r="I88" s="111"/>
      <c r="J88" s="43"/>
      <c r="K88" s="40"/>
    </row>
    <row r="89" spans="1:11" x14ac:dyDescent="0.2">
      <c r="A89" s="114"/>
      <c r="B89" s="117"/>
      <c r="C89" s="34" t="s">
        <v>96</v>
      </c>
      <c r="D89" s="177"/>
      <c r="E89" s="120"/>
      <c r="F89" s="170"/>
      <c r="G89" s="170"/>
      <c r="H89" s="170"/>
      <c r="I89" s="111"/>
      <c r="J89" s="43"/>
      <c r="K89" s="40"/>
    </row>
    <row r="90" spans="1:11" x14ac:dyDescent="0.2">
      <c r="A90" s="115"/>
      <c r="B90" s="118"/>
      <c r="C90" s="34" t="s">
        <v>96</v>
      </c>
      <c r="D90" s="178"/>
      <c r="E90" s="121"/>
      <c r="F90" s="171"/>
      <c r="G90" s="171"/>
      <c r="H90" s="171"/>
      <c r="I90" s="112"/>
      <c r="J90" s="43"/>
      <c r="K90" s="40"/>
    </row>
    <row r="91" spans="1:11" x14ac:dyDescent="0.2">
      <c r="A91" s="113" t="s">
        <v>60</v>
      </c>
      <c r="B91" s="116" t="s">
        <v>95</v>
      </c>
      <c r="C91" s="34" t="s">
        <v>96</v>
      </c>
      <c r="D91" s="176" t="s">
        <v>5</v>
      </c>
      <c r="E91" s="119"/>
      <c r="F91" s="169" t="str">
        <f t="shared" ref="F91" si="14">IFERROR(ROUND(AVERAGE(K91:K95),2),"0")</f>
        <v>0</v>
      </c>
      <c r="G91" s="169">
        <f>ROUND(E91*F91,2)</f>
        <v>0</v>
      </c>
      <c r="H91" s="169">
        <f>ROUND(G91*$D$7,2)</f>
        <v>0</v>
      </c>
      <c r="I91" s="110"/>
      <c r="J91" s="43"/>
      <c r="K91" s="40"/>
    </row>
    <row r="92" spans="1:11" x14ac:dyDescent="0.2">
      <c r="A92" s="114"/>
      <c r="B92" s="117"/>
      <c r="C92" s="34" t="s">
        <v>96</v>
      </c>
      <c r="D92" s="177"/>
      <c r="E92" s="120"/>
      <c r="F92" s="170"/>
      <c r="G92" s="170"/>
      <c r="H92" s="170"/>
      <c r="I92" s="111"/>
      <c r="J92" s="43"/>
      <c r="K92" s="40"/>
    </row>
    <row r="93" spans="1:11" x14ac:dyDescent="0.2">
      <c r="A93" s="114"/>
      <c r="B93" s="117"/>
      <c r="C93" s="34" t="s">
        <v>96</v>
      </c>
      <c r="D93" s="177"/>
      <c r="E93" s="120"/>
      <c r="F93" s="170"/>
      <c r="G93" s="170"/>
      <c r="H93" s="170"/>
      <c r="I93" s="111"/>
      <c r="J93" s="43"/>
      <c r="K93" s="40"/>
    </row>
    <row r="94" spans="1:11" x14ac:dyDescent="0.2">
      <c r="A94" s="114"/>
      <c r="B94" s="117"/>
      <c r="C94" s="34" t="s">
        <v>96</v>
      </c>
      <c r="D94" s="177"/>
      <c r="E94" s="120"/>
      <c r="F94" s="170"/>
      <c r="G94" s="170"/>
      <c r="H94" s="170"/>
      <c r="I94" s="111"/>
      <c r="J94" s="43"/>
      <c r="K94" s="40"/>
    </row>
    <row r="95" spans="1:11" x14ac:dyDescent="0.2">
      <c r="A95" s="115"/>
      <c r="B95" s="118"/>
      <c r="C95" s="34" t="s">
        <v>96</v>
      </c>
      <c r="D95" s="178"/>
      <c r="E95" s="121"/>
      <c r="F95" s="171"/>
      <c r="G95" s="171"/>
      <c r="H95" s="171"/>
      <c r="I95" s="112"/>
      <c r="J95" s="43"/>
      <c r="K95" s="40"/>
    </row>
    <row r="96" spans="1:11" x14ac:dyDescent="0.2">
      <c r="A96" s="113" t="s">
        <v>61</v>
      </c>
      <c r="B96" s="116" t="s">
        <v>95</v>
      </c>
      <c r="C96" s="34" t="s">
        <v>96</v>
      </c>
      <c r="D96" s="176" t="s">
        <v>5</v>
      </c>
      <c r="E96" s="119"/>
      <c r="F96" s="169" t="str">
        <f t="shared" ref="F96" si="15">IFERROR(ROUND(AVERAGE(K96:K100),2),"0")</f>
        <v>0</v>
      </c>
      <c r="G96" s="169">
        <f>ROUND(E96*F96,2)</f>
        <v>0</v>
      </c>
      <c r="H96" s="169">
        <f>ROUND(G96*$D$7,2)</f>
        <v>0</v>
      </c>
      <c r="I96" s="110"/>
      <c r="J96" s="43"/>
      <c r="K96" s="40"/>
    </row>
    <row r="97" spans="1:11" x14ac:dyDescent="0.2">
      <c r="A97" s="114"/>
      <c r="B97" s="117"/>
      <c r="C97" s="34" t="s">
        <v>96</v>
      </c>
      <c r="D97" s="177"/>
      <c r="E97" s="120"/>
      <c r="F97" s="170"/>
      <c r="G97" s="170"/>
      <c r="H97" s="170"/>
      <c r="I97" s="111"/>
      <c r="J97" s="43"/>
      <c r="K97" s="40"/>
    </row>
    <row r="98" spans="1:11" x14ac:dyDescent="0.2">
      <c r="A98" s="114"/>
      <c r="B98" s="117"/>
      <c r="C98" s="34" t="s">
        <v>96</v>
      </c>
      <c r="D98" s="177"/>
      <c r="E98" s="120"/>
      <c r="F98" s="170"/>
      <c r="G98" s="170"/>
      <c r="H98" s="170"/>
      <c r="I98" s="111"/>
      <c r="J98" s="43"/>
      <c r="K98" s="40"/>
    </row>
    <row r="99" spans="1:11" x14ac:dyDescent="0.2">
      <c r="A99" s="114"/>
      <c r="B99" s="117"/>
      <c r="C99" s="34" t="s">
        <v>96</v>
      </c>
      <c r="D99" s="177"/>
      <c r="E99" s="120"/>
      <c r="F99" s="170"/>
      <c r="G99" s="170"/>
      <c r="H99" s="170"/>
      <c r="I99" s="111"/>
      <c r="J99" s="43"/>
      <c r="K99" s="40"/>
    </row>
    <row r="100" spans="1:11" x14ac:dyDescent="0.2">
      <c r="A100" s="115"/>
      <c r="B100" s="118"/>
      <c r="C100" s="34" t="s">
        <v>96</v>
      </c>
      <c r="D100" s="178"/>
      <c r="E100" s="121"/>
      <c r="F100" s="171"/>
      <c r="G100" s="171"/>
      <c r="H100" s="171"/>
      <c r="I100" s="112"/>
      <c r="J100" s="43"/>
      <c r="K100" s="40"/>
    </row>
    <row r="101" spans="1:11" x14ac:dyDescent="0.2">
      <c r="A101" s="113" t="s">
        <v>62</v>
      </c>
      <c r="B101" s="116" t="s">
        <v>95</v>
      </c>
      <c r="C101" s="34" t="s">
        <v>96</v>
      </c>
      <c r="D101" s="176" t="s">
        <v>5</v>
      </c>
      <c r="E101" s="119"/>
      <c r="F101" s="169" t="str">
        <f t="shared" ref="F101" si="16">IFERROR(ROUND(AVERAGE(K101:K105),2),"0")</f>
        <v>0</v>
      </c>
      <c r="G101" s="169">
        <f>ROUND(E101*F101,2)</f>
        <v>0</v>
      </c>
      <c r="H101" s="169">
        <f>ROUND(G101*$D$7,2)</f>
        <v>0</v>
      </c>
      <c r="I101" s="110"/>
      <c r="J101" s="43"/>
      <c r="K101" s="40"/>
    </row>
    <row r="102" spans="1:11" x14ac:dyDescent="0.2">
      <c r="A102" s="114"/>
      <c r="B102" s="117"/>
      <c r="C102" s="34" t="s">
        <v>96</v>
      </c>
      <c r="D102" s="177"/>
      <c r="E102" s="120"/>
      <c r="F102" s="170"/>
      <c r="G102" s="170"/>
      <c r="H102" s="170"/>
      <c r="I102" s="111"/>
      <c r="J102" s="43"/>
      <c r="K102" s="40"/>
    </row>
    <row r="103" spans="1:11" x14ac:dyDescent="0.2">
      <c r="A103" s="114"/>
      <c r="B103" s="117"/>
      <c r="C103" s="34" t="s">
        <v>96</v>
      </c>
      <c r="D103" s="177"/>
      <c r="E103" s="120"/>
      <c r="F103" s="170"/>
      <c r="G103" s="170"/>
      <c r="H103" s="170"/>
      <c r="I103" s="111"/>
      <c r="J103" s="43"/>
      <c r="K103" s="40"/>
    </row>
    <row r="104" spans="1:11" x14ac:dyDescent="0.2">
      <c r="A104" s="114"/>
      <c r="B104" s="117"/>
      <c r="C104" s="34" t="s">
        <v>96</v>
      </c>
      <c r="D104" s="177"/>
      <c r="E104" s="120"/>
      <c r="F104" s="170"/>
      <c r="G104" s="170"/>
      <c r="H104" s="170"/>
      <c r="I104" s="111"/>
      <c r="J104" s="43"/>
      <c r="K104" s="40"/>
    </row>
    <row r="105" spans="1:11" x14ac:dyDescent="0.2">
      <c r="A105" s="115"/>
      <c r="B105" s="118"/>
      <c r="C105" s="34" t="s">
        <v>96</v>
      </c>
      <c r="D105" s="178"/>
      <c r="E105" s="121"/>
      <c r="F105" s="171"/>
      <c r="G105" s="171"/>
      <c r="H105" s="171"/>
      <c r="I105" s="112"/>
      <c r="J105" s="43"/>
      <c r="K105" s="40"/>
    </row>
    <row r="106" spans="1:11" x14ac:dyDescent="0.2">
      <c r="A106" s="113" t="s">
        <v>63</v>
      </c>
      <c r="B106" s="116" t="s">
        <v>95</v>
      </c>
      <c r="C106" s="34" t="s">
        <v>96</v>
      </c>
      <c r="D106" s="176" t="s">
        <v>5</v>
      </c>
      <c r="E106" s="119"/>
      <c r="F106" s="169" t="str">
        <f t="shared" ref="F106" si="17">IFERROR(ROUND(AVERAGE(K106:K110),2),"0")</f>
        <v>0</v>
      </c>
      <c r="G106" s="169">
        <f>ROUND(E106*F106,2)</f>
        <v>0</v>
      </c>
      <c r="H106" s="169">
        <f>ROUND(G106*$D$7,2)</f>
        <v>0</v>
      </c>
      <c r="I106" s="110"/>
      <c r="J106" s="43"/>
      <c r="K106" s="40"/>
    </row>
    <row r="107" spans="1:11" x14ac:dyDescent="0.2">
      <c r="A107" s="114"/>
      <c r="B107" s="117"/>
      <c r="C107" s="34" t="s">
        <v>96</v>
      </c>
      <c r="D107" s="177"/>
      <c r="E107" s="120"/>
      <c r="F107" s="170"/>
      <c r="G107" s="170"/>
      <c r="H107" s="170"/>
      <c r="I107" s="111"/>
      <c r="J107" s="43"/>
      <c r="K107" s="40"/>
    </row>
    <row r="108" spans="1:11" x14ac:dyDescent="0.2">
      <c r="A108" s="114"/>
      <c r="B108" s="117"/>
      <c r="C108" s="34" t="s">
        <v>96</v>
      </c>
      <c r="D108" s="177"/>
      <c r="E108" s="120"/>
      <c r="F108" s="170"/>
      <c r="G108" s="170"/>
      <c r="H108" s="170"/>
      <c r="I108" s="111"/>
      <c r="J108" s="43"/>
      <c r="K108" s="40"/>
    </row>
    <row r="109" spans="1:11" x14ac:dyDescent="0.2">
      <c r="A109" s="114"/>
      <c r="B109" s="117"/>
      <c r="C109" s="34" t="s">
        <v>96</v>
      </c>
      <c r="D109" s="177"/>
      <c r="E109" s="120"/>
      <c r="F109" s="170"/>
      <c r="G109" s="170"/>
      <c r="H109" s="170"/>
      <c r="I109" s="111"/>
      <c r="J109" s="43"/>
      <c r="K109" s="40"/>
    </row>
    <row r="110" spans="1:11" x14ac:dyDescent="0.2">
      <c r="A110" s="115"/>
      <c r="B110" s="118"/>
      <c r="C110" s="34" t="s">
        <v>96</v>
      </c>
      <c r="D110" s="178"/>
      <c r="E110" s="121"/>
      <c r="F110" s="171"/>
      <c r="G110" s="171"/>
      <c r="H110" s="171"/>
      <c r="I110" s="112"/>
      <c r="J110" s="43"/>
      <c r="K110" s="40"/>
    </row>
    <row r="111" spans="1:11" x14ac:dyDescent="0.2">
      <c r="A111" s="113" t="s">
        <v>64</v>
      </c>
      <c r="B111" s="116" t="s">
        <v>95</v>
      </c>
      <c r="C111" s="34" t="s">
        <v>96</v>
      </c>
      <c r="D111" s="176" t="s">
        <v>5</v>
      </c>
      <c r="E111" s="119"/>
      <c r="F111" s="169" t="str">
        <f t="shared" ref="F111" si="18">IFERROR(ROUND(AVERAGE(K111:K115),2),"0")</f>
        <v>0</v>
      </c>
      <c r="G111" s="169">
        <f>ROUND(E111*F111,2)</f>
        <v>0</v>
      </c>
      <c r="H111" s="169">
        <f>ROUND(G111*$D$7,2)</f>
        <v>0</v>
      </c>
      <c r="I111" s="110"/>
      <c r="J111" s="43"/>
      <c r="K111" s="40"/>
    </row>
    <row r="112" spans="1:11" x14ac:dyDescent="0.2">
      <c r="A112" s="114"/>
      <c r="B112" s="117"/>
      <c r="C112" s="34" t="s">
        <v>96</v>
      </c>
      <c r="D112" s="177"/>
      <c r="E112" s="120"/>
      <c r="F112" s="170"/>
      <c r="G112" s="170"/>
      <c r="H112" s="170"/>
      <c r="I112" s="111"/>
      <c r="J112" s="43"/>
      <c r="K112" s="40"/>
    </row>
    <row r="113" spans="1:11" x14ac:dyDescent="0.2">
      <c r="A113" s="114"/>
      <c r="B113" s="117"/>
      <c r="C113" s="34" t="s">
        <v>96</v>
      </c>
      <c r="D113" s="177"/>
      <c r="E113" s="120"/>
      <c r="F113" s="170"/>
      <c r="G113" s="170"/>
      <c r="H113" s="170"/>
      <c r="I113" s="111"/>
      <c r="J113" s="43"/>
      <c r="K113" s="40"/>
    </row>
    <row r="114" spans="1:11" x14ac:dyDescent="0.2">
      <c r="A114" s="114"/>
      <c r="B114" s="117"/>
      <c r="C114" s="34" t="s">
        <v>96</v>
      </c>
      <c r="D114" s="177"/>
      <c r="E114" s="120"/>
      <c r="F114" s="170"/>
      <c r="G114" s="170"/>
      <c r="H114" s="170"/>
      <c r="I114" s="111"/>
      <c r="J114" s="43"/>
      <c r="K114" s="40"/>
    </row>
    <row r="115" spans="1:11" x14ac:dyDescent="0.2">
      <c r="A115" s="115"/>
      <c r="B115" s="118"/>
      <c r="C115" s="34" t="s">
        <v>96</v>
      </c>
      <c r="D115" s="178"/>
      <c r="E115" s="121"/>
      <c r="F115" s="171"/>
      <c r="G115" s="171"/>
      <c r="H115" s="171"/>
      <c r="I115" s="112"/>
      <c r="J115" s="43"/>
      <c r="K115" s="40"/>
    </row>
    <row r="116" spans="1:11" ht="12.75" customHeight="1" x14ac:dyDescent="0.2">
      <c r="A116" s="35" t="s">
        <v>65</v>
      </c>
      <c r="B116" s="123" t="s">
        <v>78</v>
      </c>
      <c r="C116" s="124"/>
      <c r="D116" s="124"/>
      <c r="E116" s="124"/>
      <c r="F116" s="125"/>
      <c r="G116" s="161">
        <f>SUM(G117,G124,G131,G138,G145,G152,G159,G166,G173,G180)</f>
        <v>0</v>
      </c>
      <c r="H116" s="161">
        <f>SUM(H117,H124,H131,H138,H145,H152,H159,H166,H173,H180)</f>
        <v>0</v>
      </c>
      <c r="I116" s="42"/>
      <c r="J116" s="29"/>
    </row>
    <row r="117" spans="1:11" ht="12.75" customHeight="1" x14ac:dyDescent="0.2">
      <c r="A117" s="107" t="s">
        <v>66</v>
      </c>
      <c r="B117" s="104" t="s">
        <v>119</v>
      </c>
      <c r="C117" s="179" t="s">
        <v>120</v>
      </c>
      <c r="D117" s="181"/>
      <c r="E117" s="182"/>
      <c r="F117" s="174"/>
      <c r="G117" s="172">
        <f>SUM(G118:G123)</f>
        <v>0</v>
      </c>
      <c r="H117" s="172">
        <f>ROUND(G117*$D$7,2)</f>
        <v>0</v>
      </c>
      <c r="I117" s="104"/>
    </row>
    <row r="118" spans="1:11" x14ac:dyDescent="0.2">
      <c r="A118" s="108"/>
      <c r="B118" s="105"/>
      <c r="C118" s="180" t="s">
        <v>121</v>
      </c>
      <c r="D118" s="44"/>
      <c r="E118" s="45"/>
      <c r="F118" s="40"/>
      <c r="G118" s="174">
        <f t="shared" ref="G118:G123" si="19">ROUND(E118*F118,2)</f>
        <v>0</v>
      </c>
      <c r="H118" s="46"/>
      <c r="I118" s="105"/>
    </row>
    <row r="119" spans="1:11" ht="13.5" customHeight="1" x14ac:dyDescent="0.2">
      <c r="A119" s="108"/>
      <c r="B119" s="105"/>
      <c r="C119" s="180" t="s">
        <v>122</v>
      </c>
      <c r="D119" s="44"/>
      <c r="E119" s="45"/>
      <c r="F119" s="40"/>
      <c r="G119" s="174">
        <f t="shared" si="19"/>
        <v>0</v>
      </c>
      <c r="H119" s="46"/>
      <c r="I119" s="105"/>
    </row>
    <row r="120" spans="1:11" x14ac:dyDescent="0.2">
      <c r="A120" s="108"/>
      <c r="B120" s="105"/>
      <c r="C120" s="180" t="s">
        <v>123</v>
      </c>
      <c r="D120" s="44"/>
      <c r="E120" s="45"/>
      <c r="F120" s="40"/>
      <c r="G120" s="174">
        <f t="shared" si="19"/>
        <v>0</v>
      </c>
      <c r="H120" s="46"/>
      <c r="I120" s="105"/>
    </row>
    <row r="121" spans="1:11" x14ac:dyDescent="0.2">
      <c r="A121" s="108"/>
      <c r="B121" s="105"/>
      <c r="C121" s="180" t="s">
        <v>124</v>
      </c>
      <c r="D121" s="44"/>
      <c r="E121" s="45"/>
      <c r="F121" s="40"/>
      <c r="G121" s="174">
        <f t="shared" si="19"/>
        <v>0</v>
      </c>
      <c r="H121" s="46"/>
      <c r="I121" s="105"/>
    </row>
    <row r="122" spans="1:11" x14ac:dyDescent="0.2">
      <c r="A122" s="108"/>
      <c r="B122" s="105"/>
      <c r="C122" s="46" t="s">
        <v>125</v>
      </c>
      <c r="D122" s="44"/>
      <c r="E122" s="45"/>
      <c r="F122" s="40"/>
      <c r="G122" s="174">
        <f t="shared" si="19"/>
        <v>0</v>
      </c>
      <c r="H122" s="46"/>
      <c r="I122" s="105"/>
    </row>
    <row r="123" spans="1:11" x14ac:dyDescent="0.2">
      <c r="A123" s="109"/>
      <c r="B123" s="106"/>
      <c r="C123" s="46" t="s">
        <v>125</v>
      </c>
      <c r="D123" s="44"/>
      <c r="E123" s="45"/>
      <c r="F123" s="40"/>
      <c r="G123" s="174">
        <f t="shared" si="19"/>
        <v>0</v>
      </c>
      <c r="H123" s="46"/>
      <c r="I123" s="106"/>
    </row>
    <row r="124" spans="1:11" ht="12.75" customHeight="1" x14ac:dyDescent="0.2">
      <c r="A124" s="107" t="s">
        <v>67</v>
      </c>
      <c r="B124" s="104" t="s">
        <v>119</v>
      </c>
      <c r="C124" s="179" t="s">
        <v>120</v>
      </c>
      <c r="D124" s="181"/>
      <c r="E124" s="182"/>
      <c r="F124" s="174"/>
      <c r="G124" s="172">
        <f>SUM(G125:G130)</f>
        <v>0</v>
      </c>
      <c r="H124" s="172">
        <f>ROUND(G124*$D$7,2)</f>
        <v>0</v>
      </c>
      <c r="I124" s="104"/>
    </row>
    <row r="125" spans="1:11" x14ac:dyDescent="0.2">
      <c r="A125" s="108"/>
      <c r="B125" s="105"/>
      <c r="C125" s="180" t="s">
        <v>121</v>
      </c>
      <c r="D125" s="44"/>
      <c r="E125" s="45"/>
      <c r="F125" s="40"/>
      <c r="G125" s="174">
        <f t="shared" ref="G125:G130" si="20">ROUND(E125*F125,2)</f>
        <v>0</v>
      </c>
      <c r="H125" s="46"/>
      <c r="I125" s="105"/>
    </row>
    <row r="126" spans="1:11" x14ac:dyDescent="0.2">
      <c r="A126" s="108"/>
      <c r="B126" s="105"/>
      <c r="C126" s="180" t="s">
        <v>122</v>
      </c>
      <c r="D126" s="44"/>
      <c r="E126" s="45"/>
      <c r="F126" s="40"/>
      <c r="G126" s="174">
        <f t="shared" si="20"/>
        <v>0</v>
      </c>
      <c r="H126" s="46"/>
      <c r="I126" s="105"/>
    </row>
    <row r="127" spans="1:11" x14ac:dyDescent="0.2">
      <c r="A127" s="108"/>
      <c r="B127" s="105"/>
      <c r="C127" s="180" t="s">
        <v>123</v>
      </c>
      <c r="D127" s="44"/>
      <c r="E127" s="45"/>
      <c r="F127" s="40"/>
      <c r="G127" s="174">
        <f t="shared" si="20"/>
        <v>0</v>
      </c>
      <c r="H127" s="46"/>
      <c r="I127" s="105"/>
    </row>
    <row r="128" spans="1:11" x14ac:dyDescent="0.2">
      <c r="A128" s="108"/>
      <c r="B128" s="105"/>
      <c r="C128" s="180" t="s">
        <v>124</v>
      </c>
      <c r="D128" s="44"/>
      <c r="E128" s="45"/>
      <c r="F128" s="40"/>
      <c r="G128" s="174">
        <f t="shared" si="20"/>
        <v>0</v>
      </c>
      <c r="H128" s="46"/>
      <c r="I128" s="105"/>
    </row>
    <row r="129" spans="1:9" x14ac:dyDescent="0.2">
      <c r="A129" s="108"/>
      <c r="B129" s="105"/>
      <c r="C129" s="46" t="s">
        <v>125</v>
      </c>
      <c r="D129" s="44"/>
      <c r="E129" s="45"/>
      <c r="F129" s="40"/>
      <c r="G129" s="174">
        <f t="shared" si="20"/>
        <v>0</v>
      </c>
      <c r="H129" s="46"/>
      <c r="I129" s="105"/>
    </row>
    <row r="130" spans="1:9" x14ac:dyDescent="0.2">
      <c r="A130" s="109"/>
      <c r="B130" s="106"/>
      <c r="C130" s="46" t="s">
        <v>125</v>
      </c>
      <c r="D130" s="44"/>
      <c r="E130" s="45"/>
      <c r="F130" s="40"/>
      <c r="G130" s="174">
        <f t="shared" si="20"/>
        <v>0</v>
      </c>
      <c r="H130" s="46"/>
      <c r="I130" s="106"/>
    </row>
    <row r="131" spans="1:9" ht="12.75" customHeight="1" x14ac:dyDescent="0.2">
      <c r="A131" s="107" t="s">
        <v>68</v>
      </c>
      <c r="B131" s="104" t="s">
        <v>119</v>
      </c>
      <c r="C131" s="179" t="s">
        <v>120</v>
      </c>
      <c r="D131" s="181"/>
      <c r="E131" s="182"/>
      <c r="F131" s="174"/>
      <c r="G131" s="172">
        <f>SUM(G132:G137)</f>
        <v>0</v>
      </c>
      <c r="H131" s="172">
        <f>ROUND(G131*$D$7,2)</f>
        <v>0</v>
      </c>
      <c r="I131" s="104"/>
    </row>
    <row r="132" spans="1:9" x14ac:dyDescent="0.2">
      <c r="A132" s="108"/>
      <c r="B132" s="105"/>
      <c r="C132" s="180" t="s">
        <v>121</v>
      </c>
      <c r="D132" s="44"/>
      <c r="E132" s="45"/>
      <c r="F132" s="40"/>
      <c r="G132" s="174">
        <f t="shared" ref="G132:G137" si="21">ROUND(E132*F132,2)</f>
        <v>0</v>
      </c>
      <c r="H132" s="46"/>
      <c r="I132" s="105"/>
    </row>
    <row r="133" spans="1:9" x14ac:dyDescent="0.2">
      <c r="A133" s="108"/>
      <c r="B133" s="105"/>
      <c r="C133" s="180" t="s">
        <v>122</v>
      </c>
      <c r="D133" s="44"/>
      <c r="E133" s="45"/>
      <c r="F133" s="40"/>
      <c r="G133" s="174">
        <f t="shared" si="21"/>
        <v>0</v>
      </c>
      <c r="H133" s="46"/>
      <c r="I133" s="105"/>
    </row>
    <row r="134" spans="1:9" x14ac:dyDescent="0.2">
      <c r="A134" s="108"/>
      <c r="B134" s="105"/>
      <c r="C134" s="180" t="s">
        <v>123</v>
      </c>
      <c r="D134" s="44"/>
      <c r="E134" s="45"/>
      <c r="F134" s="40"/>
      <c r="G134" s="174">
        <f t="shared" si="21"/>
        <v>0</v>
      </c>
      <c r="H134" s="46"/>
      <c r="I134" s="105"/>
    </row>
    <row r="135" spans="1:9" x14ac:dyDescent="0.2">
      <c r="A135" s="108"/>
      <c r="B135" s="105"/>
      <c r="C135" s="180" t="s">
        <v>124</v>
      </c>
      <c r="D135" s="44"/>
      <c r="E135" s="45"/>
      <c r="F135" s="40"/>
      <c r="G135" s="174">
        <f t="shared" si="21"/>
        <v>0</v>
      </c>
      <c r="H135" s="46"/>
      <c r="I135" s="105"/>
    </row>
    <row r="136" spans="1:9" x14ac:dyDescent="0.2">
      <c r="A136" s="108"/>
      <c r="B136" s="105"/>
      <c r="C136" s="46" t="s">
        <v>125</v>
      </c>
      <c r="D136" s="44"/>
      <c r="E136" s="45"/>
      <c r="F136" s="40"/>
      <c r="G136" s="174">
        <f t="shared" si="21"/>
        <v>0</v>
      </c>
      <c r="H136" s="46"/>
      <c r="I136" s="105"/>
    </row>
    <row r="137" spans="1:9" x14ac:dyDescent="0.2">
      <c r="A137" s="109"/>
      <c r="B137" s="106"/>
      <c r="C137" s="46" t="s">
        <v>125</v>
      </c>
      <c r="D137" s="44"/>
      <c r="E137" s="45"/>
      <c r="F137" s="40"/>
      <c r="G137" s="174">
        <f t="shared" si="21"/>
        <v>0</v>
      </c>
      <c r="H137" s="46"/>
      <c r="I137" s="106"/>
    </row>
    <row r="138" spans="1:9" ht="12.75" customHeight="1" x14ac:dyDescent="0.2">
      <c r="A138" s="107" t="s">
        <v>69</v>
      </c>
      <c r="B138" s="104" t="s">
        <v>119</v>
      </c>
      <c r="C138" s="179" t="s">
        <v>120</v>
      </c>
      <c r="D138" s="181"/>
      <c r="E138" s="182"/>
      <c r="F138" s="174"/>
      <c r="G138" s="172">
        <f>SUM(G139:G144)</f>
        <v>0</v>
      </c>
      <c r="H138" s="172">
        <f>ROUND(G138*$D$7,2)</f>
        <v>0</v>
      </c>
      <c r="I138" s="104"/>
    </row>
    <row r="139" spans="1:9" ht="12.75" customHeight="1" x14ac:dyDescent="0.2">
      <c r="A139" s="108"/>
      <c r="B139" s="105"/>
      <c r="C139" s="180" t="s">
        <v>121</v>
      </c>
      <c r="D139" s="44"/>
      <c r="E139" s="45"/>
      <c r="F139" s="40"/>
      <c r="G139" s="174">
        <f t="shared" ref="G139:G144" si="22">ROUND(E139*F139,2)</f>
        <v>0</v>
      </c>
      <c r="H139" s="46"/>
      <c r="I139" s="105"/>
    </row>
    <row r="140" spans="1:9" ht="12.75" customHeight="1" x14ac:dyDescent="0.2">
      <c r="A140" s="108"/>
      <c r="B140" s="105"/>
      <c r="C140" s="180" t="s">
        <v>122</v>
      </c>
      <c r="D140" s="44"/>
      <c r="E140" s="45"/>
      <c r="F140" s="40"/>
      <c r="G140" s="174">
        <f t="shared" si="22"/>
        <v>0</v>
      </c>
      <c r="H140" s="46"/>
      <c r="I140" s="105"/>
    </row>
    <row r="141" spans="1:9" ht="12.75" customHeight="1" x14ac:dyDescent="0.2">
      <c r="A141" s="108"/>
      <c r="B141" s="105"/>
      <c r="C141" s="180" t="s">
        <v>123</v>
      </c>
      <c r="D141" s="44"/>
      <c r="E141" s="45"/>
      <c r="F141" s="40"/>
      <c r="G141" s="174">
        <f t="shared" si="22"/>
        <v>0</v>
      </c>
      <c r="H141" s="46"/>
      <c r="I141" s="105"/>
    </row>
    <row r="142" spans="1:9" ht="12.75" customHeight="1" x14ac:dyDescent="0.2">
      <c r="A142" s="108"/>
      <c r="B142" s="105"/>
      <c r="C142" s="180" t="s">
        <v>124</v>
      </c>
      <c r="D142" s="44"/>
      <c r="E142" s="45"/>
      <c r="F142" s="40"/>
      <c r="G142" s="174">
        <f t="shared" si="22"/>
        <v>0</v>
      </c>
      <c r="H142" s="46"/>
      <c r="I142" s="105"/>
    </row>
    <row r="143" spans="1:9" ht="12.75" customHeight="1" x14ac:dyDescent="0.2">
      <c r="A143" s="108"/>
      <c r="B143" s="105"/>
      <c r="C143" s="46" t="s">
        <v>125</v>
      </c>
      <c r="D143" s="44"/>
      <c r="E143" s="45"/>
      <c r="F143" s="40"/>
      <c r="G143" s="174">
        <f t="shared" si="22"/>
        <v>0</v>
      </c>
      <c r="H143" s="46"/>
      <c r="I143" s="105"/>
    </row>
    <row r="144" spans="1:9" ht="12.75" customHeight="1" x14ac:dyDescent="0.2">
      <c r="A144" s="109"/>
      <c r="B144" s="106"/>
      <c r="C144" s="46" t="s">
        <v>125</v>
      </c>
      <c r="D144" s="44"/>
      <c r="E144" s="45"/>
      <c r="F144" s="40"/>
      <c r="G144" s="174">
        <f t="shared" si="22"/>
        <v>0</v>
      </c>
      <c r="H144" s="46"/>
      <c r="I144" s="106"/>
    </row>
    <row r="145" spans="1:19" ht="12.75" customHeight="1" x14ac:dyDescent="0.2">
      <c r="A145" s="107" t="s">
        <v>70</v>
      </c>
      <c r="B145" s="104" t="s">
        <v>119</v>
      </c>
      <c r="C145" s="179" t="s">
        <v>120</v>
      </c>
      <c r="D145" s="181"/>
      <c r="E145" s="182"/>
      <c r="F145" s="174"/>
      <c r="G145" s="172">
        <f>SUM(G146:G151)</f>
        <v>0</v>
      </c>
      <c r="H145" s="172">
        <f>ROUND(G145*$D$7,2)</f>
        <v>0</v>
      </c>
      <c r="I145" s="104"/>
    </row>
    <row r="146" spans="1:19" ht="12.75" customHeight="1" x14ac:dyDescent="0.2">
      <c r="A146" s="108"/>
      <c r="B146" s="105"/>
      <c r="C146" s="180" t="s">
        <v>121</v>
      </c>
      <c r="D146" s="44"/>
      <c r="E146" s="45"/>
      <c r="F146" s="40"/>
      <c r="G146" s="174">
        <f t="shared" ref="G146:G151" si="23">ROUND(E146*F146,2)</f>
        <v>0</v>
      </c>
      <c r="H146" s="46"/>
      <c r="I146" s="105"/>
    </row>
    <row r="147" spans="1:19" ht="12.75" customHeight="1" x14ac:dyDescent="0.2">
      <c r="A147" s="108"/>
      <c r="B147" s="105"/>
      <c r="C147" s="180" t="s">
        <v>122</v>
      </c>
      <c r="D147" s="44"/>
      <c r="E147" s="45"/>
      <c r="F147" s="40"/>
      <c r="G147" s="174">
        <f t="shared" si="23"/>
        <v>0</v>
      </c>
      <c r="H147" s="46"/>
      <c r="I147" s="105"/>
    </row>
    <row r="148" spans="1:19" ht="12.75" customHeight="1" x14ac:dyDescent="0.2">
      <c r="A148" s="108"/>
      <c r="B148" s="105"/>
      <c r="C148" s="180" t="s">
        <v>123</v>
      </c>
      <c r="D148" s="44"/>
      <c r="E148" s="45"/>
      <c r="F148" s="40"/>
      <c r="G148" s="174">
        <f t="shared" si="23"/>
        <v>0</v>
      </c>
      <c r="H148" s="46"/>
      <c r="I148" s="105"/>
    </row>
    <row r="149" spans="1:19" ht="12.75" customHeight="1" x14ac:dyDescent="0.2">
      <c r="A149" s="108"/>
      <c r="B149" s="105"/>
      <c r="C149" s="180" t="s">
        <v>124</v>
      </c>
      <c r="D149" s="44"/>
      <c r="E149" s="45"/>
      <c r="F149" s="40"/>
      <c r="G149" s="174">
        <f t="shared" si="23"/>
        <v>0</v>
      </c>
      <c r="H149" s="46"/>
      <c r="I149" s="105"/>
    </row>
    <row r="150" spans="1:19" ht="12.75" customHeight="1" x14ac:dyDescent="0.2">
      <c r="A150" s="108"/>
      <c r="B150" s="105"/>
      <c r="C150" s="46" t="s">
        <v>125</v>
      </c>
      <c r="D150" s="44"/>
      <c r="E150" s="45"/>
      <c r="F150" s="40"/>
      <c r="G150" s="174">
        <f t="shared" si="23"/>
        <v>0</v>
      </c>
      <c r="H150" s="46"/>
      <c r="I150" s="105"/>
    </row>
    <row r="151" spans="1:19" ht="12.75" customHeight="1" x14ac:dyDescent="0.2">
      <c r="A151" s="109"/>
      <c r="B151" s="106"/>
      <c r="C151" s="46" t="s">
        <v>125</v>
      </c>
      <c r="D151" s="44"/>
      <c r="E151" s="45"/>
      <c r="F151" s="40"/>
      <c r="G151" s="174">
        <f t="shared" si="23"/>
        <v>0</v>
      </c>
      <c r="H151" s="46"/>
      <c r="I151" s="106"/>
    </row>
    <row r="152" spans="1:19" ht="12.75" customHeight="1" x14ac:dyDescent="0.25">
      <c r="A152" s="107" t="s">
        <v>72</v>
      </c>
      <c r="B152" s="104" t="s">
        <v>119</v>
      </c>
      <c r="C152" s="179" t="s">
        <v>120</v>
      </c>
      <c r="D152" s="181"/>
      <c r="E152" s="182"/>
      <c r="F152" s="174"/>
      <c r="G152" s="172">
        <f>SUM(G153:G158)</f>
        <v>0</v>
      </c>
      <c r="H152" s="172">
        <f>ROUND(G152*$D$7,2)</f>
        <v>0</v>
      </c>
      <c r="I152" s="104"/>
      <c r="K152"/>
      <c r="L152"/>
      <c r="M152"/>
      <c r="N152"/>
      <c r="O152"/>
      <c r="P152"/>
      <c r="Q152"/>
      <c r="R152"/>
      <c r="S152"/>
    </row>
    <row r="153" spans="1:19" ht="12.75" customHeight="1" x14ac:dyDescent="0.25">
      <c r="A153" s="108"/>
      <c r="B153" s="105"/>
      <c r="C153" s="180" t="s">
        <v>121</v>
      </c>
      <c r="D153" s="44"/>
      <c r="E153" s="45"/>
      <c r="F153" s="40"/>
      <c r="G153" s="174">
        <f t="shared" ref="G153:G158" si="24">ROUND(E153*F153,2)</f>
        <v>0</v>
      </c>
      <c r="H153" s="46"/>
      <c r="I153" s="105"/>
      <c r="K153"/>
      <c r="L153"/>
      <c r="M153"/>
      <c r="N153"/>
      <c r="O153"/>
      <c r="P153"/>
      <c r="Q153"/>
      <c r="R153"/>
      <c r="S153"/>
    </row>
    <row r="154" spans="1:19" ht="12.75" customHeight="1" x14ac:dyDescent="0.25">
      <c r="A154" s="108"/>
      <c r="B154" s="105"/>
      <c r="C154" s="180" t="s">
        <v>122</v>
      </c>
      <c r="D154" s="44"/>
      <c r="E154" s="45"/>
      <c r="F154" s="40"/>
      <c r="G154" s="174">
        <f t="shared" si="24"/>
        <v>0</v>
      </c>
      <c r="H154" s="46"/>
      <c r="I154" s="105"/>
      <c r="K154"/>
      <c r="L154"/>
      <c r="M154"/>
      <c r="N154"/>
      <c r="O154"/>
      <c r="P154"/>
      <c r="Q154"/>
      <c r="R154"/>
      <c r="S154"/>
    </row>
    <row r="155" spans="1:19" ht="12.75" customHeight="1" x14ac:dyDescent="0.25">
      <c r="A155" s="108"/>
      <c r="B155" s="105"/>
      <c r="C155" s="180" t="s">
        <v>123</v>
      </c>
      <c r="D155" s="44"/>
      <c r="E155" s="45"/>
      <c r="F155" s="40"/>
      <c r="G155" s="174">
        <f t="shared" si="24"/>
        <v>0</v>
      </c>
      <c r="H155" s="46"/>
      <c r="I155" s="105"/>
      <c r="K155"/>
      <c r="L155"/>
      <c r="M155"/>
      <c r="N155"/>
      <c r="O155"/>
      <c r="P155"/>
      <c r="Q155"/>
      <c r="R155"/>
      <c r="S155"/>
    </row>
    <row r="156" spans="1:19" ht="12.75" customHeight="1" x14ac:dyDescent="0.25">
      <c r="A156" s="108"/>
      <c r="B156" s="105"/>
      <c r="C156" s="180" t="s">
        <v>124</v>
      </c>
      <c r="D156" s="44"/>
      <c r="E156" s="45"/>
      <c r="F156" s="40"/>
      <c r="G156" s="174">
        <f t="shared" si="24"/>
        <v>0</v>
      </c>
      <c r="H156" s="46"/>
      <c r="I156" s="105"/>
      <c r="K156"/>
      <c r="L156"/>
      <c r="M156"/>
      <c r="N156"/>
      <c r="O156"/>
      <c r="P156"/>
      <c r="Q156"/>
      <c r="R156"/>
      <c r="S156"/>
    </row>
    <row r="157" spans="1:19" ht="12.75" customHeight="1" x14ac:dyDescent="0.25">
      <c r="A157" s="108"/>
      <c r="B157" s="105"/>
      <c r="C157" s="46" t="s">
        <v>125</v>
      </c>
      <c r="D157" s="44"/>
      <c r="E157" s="45"/>
      <c r="F157" s="40"/>
      <c r="G157" s="174">
        <f t="shared" si="24"/>
        <v>0</v>
      </c>
      <c r="H157" s="46"/>
      <c r="I157" s="105"/>
      <c r="K157"/>
      <c r="L157"/>
      <c r="M157"/>
      <c r="N157"/>
      <c r="O157"/>
      <c r="P157"/>
      <c r="Q157"/>
      <c r="R157"/>
      <c r="S157"/>
    </row>
    <row r="158" spans="1:19" ht="12.75" customHeight="1" x14ac:dyDescent="0.25">
      <c r="A158" s="109"/>
      <c r="B158" s="106"/>
      <c r="C158" s="46" t="s">
        <v>125</v>
      </c>
      <c r="D158" s="44"/>
      <c r="E158" s="45"/>
      <c r="F158" s="40"/>
      <c r="G158" s="174">
        <f t="shared" si="24"/>
        <v>0</v>
      </c>
      <c r="H158" s="46"/>
      <c r="I158" s="106"/>
      <c r="K158"/>
      <c r="L158"/>
      <c r="M158"/>
      <c r="N158"/>
      <c r="O158"/>
      <c r="P158"/>
      <c r="Q158"/>
      <c r="R158"/>
      <c r="S158"/>
    </row>
    <row r="159" spans="1:19" ht="12.75" customHeight="1" x14ac:dyDescent="0.25">
      <c r="A159" s="107" t="s">
        <v>73</v>
      </c>
      <c r="B159" s="104" t="s">
        <v>119</v>
      </c>
      <c r="C159" s="179" t="s">
        <v>120</v>
      </c>
      <c r="D159" s="181"/>
      <c r="E159" s="182"/>
      <c r="F159" s="174"/>
      <c r="G159" s="172">
        <f>SUM(G160:G165)</f>
        <v>0</v>
      </c>
      <c r="H159" s="172">
        <f>ROUND(G159*$D$7,2)</f>
        <v>0</v>
      </c>
      <c r="I159" s="104"/>
      <c r="K159"/>
      <c r="L159"/>
      <c r="M159"/>
      <c r="N159"/>
      <c r="O159"/>
      <c r="P159"/>
      <c r="Q159"/>
      <c r="R159"/>
      <c r="S159"/>
    </row>
    <row r="160" spans="1:19" ht="12.75" customHeight="1" x14ac:dyDescent="0.25">
      <c r="A160" s="108"/>
      <c r="B160" s="105"/>
      <c r="C160" s="180" t="s">
        <v>121</v>
      </c>
      <c r="D160" s="44"/>
      <c r="E160" s="45"/>
      <c r="F160" s="40"/>
      <c r="G160" s="174">
        <f t="shared" ref="G160:G165" si="25">ROUND(E160*F160,2)</f>
        <v>0</v>
      </c>
      <c r="H160" s="46"/>
      <c r="I160" s="105"/>
      <c r="K160"/>
      <c r="L160"/>
      <c r="M160"/>
      <c r="N160"/>
      <c r="O160"/>
      <c r="P160"/>
      <c r="Q160"/>
      <c r="R160"/>
      <c r="S160"/>
    </row>
    <row r="161" spans="1:19" ht="12.75" customHeight="1" x14ac:dyDescent="0.25">
      <c r="A161" s="108"/>
      <c r="B161" s="105"/>
      <c r="C161" s="180" t="s">
        <v>122</v>
      </c>
      <c r="D161" s="44"/>
      <c r="E161" s="45"/>
      <c r="F161" s="40"/>
      <c r="G161" s="174">
        <f t="shared" si="25"/>
        <v>0</v>
      </c>
      <c r="H161" s="46"/>
      <c r="I161" s="105"/>
      <c r="K161"/>
      <c r="L161"/>
      <c r="M161"/>
      <c r="N161"/>
      <c r="O161"/>
      <c r="P161"/>
      <c r="Q161"/>
      <c r="R161"/>
      <c r="S161"/>
    </row>
    <row r="162" spans="1:19" ht="12.75" customHeight="1" x14ac:dyDescent="0.25">
      <c r="A162" s="108"/>
      <c r="B162" s="105"/>
      <c r="C162" s="180" t="s">
        <v>123</v>
      </c>
      <c r="D162" s="44"/>
      <c r="E162" s="45"/>
      <c r="F162" s="40"/>
      <c r="G162" s="174">
        <f t="shared" si="25"/>
        <v>0</v>
      </c>
      <c r="H162" s="46"/>
      <c r="I162" s="105"/>
      <c r="K162"/>
      <c r="L162"/>
      <c r="M162"/>
      <c r="N162"/>
      <c r="O162"/>
      <c r="P162"/>
      <c r="Q162"/>
      <c r="R162"/>
      <c r="S162"/>
    </row>
    <row r="163" spans="1:19" ht="12.75" customHeight="1" x14ac:dyDescent="0.25">
      <c r="A163" s="108"/>
      <c r="B163" s="105"/>
      <c r="C163" s="180" t="s">
        <v>124</v>
      </c>
      <c r="D163" s="44"/>
      <c r="E163" s="45"/>
      <c r="F163" s="40"/>
      <c r="G163" s="174">
        <f t="shared" si="25"/>
        <v>0</v>
      </c>
      <c r="H163" s="46"/>
      <c r="I163" s="105"/>
      <c r="K163"/>
      <c r="L163"/>
      <c r="M163"/>
      <c r="N163"/>
      <c r="O163"/>
      <c r="P163"/>
      <c r="Q163"/>
      <c r="R163"/>
      <c r="S163"/>
    </row>
    <row r="164" spans="1:19" ht="12.75" customHeight="1" x14ac:dyDescent="0.25">
      <c r="A164" s="108"/>
      <c r="B164" s="105"/>
      <c r="C164" s="46" t="s">
        <v>125</v>
      </c>
      <c r="D164" s="44"/>
      <c r="E164" s="45"/>
      <c r="F164" s="40"/>
      <c r="G164" s="174">
        <f t="shared" si="25"/>
        <v>0</v>
      </c>
      <c r="H164" s="46"/>
      <c r="I164" s="105"/>
      <c r="K164"/>
      <c r="L164"/>
      <c r="M164"/>
      <c r="N164"/>
      <c r="O164"/>
      <c r="P164"/>
      <c r="Q164"/>
      <c r="R164"/>
      <c r="S164"/>
    </row>
    <row r="165" spans="1:19" ht="12.75" customHeight="1" x14ac:dyDescent="0.25">
      <c r="A165" s="109"/>
      <c r="B165" s="106"/>
      <c r="C165" s="46" t="s">
        <v>125</v>
      </c>
      <c r="D165" s="44"/>
      <c r="E165" s="45"/>
      <c r="F165" s="40"/>
      <c r="G165" s="174">
        <f t="shared" si="25"/>
        <v>0</v>
      </c>
      <c r="H165" s="46"/>
      <c r="I165" s="106"/>
      <c r="K165"/>
      <c r="L165"/>
      <c r="M165"/>
      <c r="N165"/>
      <c r="O165"/>
      <c r="P165"/>
      <c r="Q165"/>
      <c r="R165"/>
      <c r="S165"/>
    </row>
    <row r="166" spans="1:19" ht="12.75" customHeight="1" x14ac:dyDescent="0.25">
      <c r="A166" s="107" t="s">
        <v>74</v>
      </c>
      <c r="B166" s="104" t="s">
        <v>119</v>
      </c>
      <c r="C166" s="179" t="s">
        <v>120</v>
      </c>
      <c r="D166" s="181"/>
      <c r="E166" s="182"/>
      <c r="F166" s="174"/>
      <c r="G166" s="172">
        <f>SUM(G167:G172)</f>
        <v>0</v>
      </c>
      <c r="H166" s="172">
        <f>ROUND(G166*$D$7,2)</f>
        <v>0</v>
      </c>
      <c r="I166" s="104"/>
      <c r="K166"/>
      <c r="L166"/>
      <c r="M166"/>
      <c r="N166"/>
      <c r="O166"/>
      <c r="P166"/>
      <c r="Q166"/>
      <c r="R166"/>
      <c r="S166"/>
    </row>
    <row r="167" spans="1:19" ht="12.75" customHeight="1" x14ac:dyDescent="0.25">
      <c r="A167" s="108"/>
      <c r="B167" s="105"/>
      <c r="C167" s="180" t="s">
        <v>121</v>
      </c>
      <c r="D167" s="44"/>
      <c r="E167" s="45"/>
      <c r="F167" s="40"/>
      <c r="G167" s="174">
        <f t="shared" ref="G167:G172" si="26">ROUND(E167*F167,2)</f>
        <v>0</v>
      </c>
      <c r="H167" s="46"/>
      <c r="I167" s="105"/>
      <c r="K167"/>
      <c r="L167"/>
      <c r="M167"/>
      <c r="N167"/>
      <c r="O167"/>
      <c r="P167"/>
      <c r="Q167"/>
      <c r="R167"/>
      <c r="S167"/>
    </row>
    <row r="168" spans="1:19" ht="12.75" customHeight="1" x14ac:dyDescent="0.25">
      <c r="A168" s="108"/>
      <c r="B168" s="105"/>
      <c r="C168" s="180" t="s">
        <v>122</v>
      </c>
      <c r="D168" s="44"/>
      <c r="E168" s="45"/>
      <c r="F168" s="40"/>
      <c r="G168" s="174">
        <f t="shared" si="26"/>
        <v>0</v>
      </c>
      <c r="H168" s="46"/>
      <c r="I168" s="105"/>
      <c r="K168"/>
      <c r="L168"/>
      <c r="M168"/>
      <c r="N168"/>
      <c r="O168"/>
      <c r="P168"/>
      <c r="Q168"/>
      <c r="R168"/>
      <c r="S168"/>
    </row>
    <row r="169" spans="1:19" ht="12.75" customHeight="1" x14ac:dyDescent="0.25">
      <c r="A169" s="108"/>
      <c r="B169" s="105"/>
      <c r="C169" s="180" t="s">
        <v>123</v>
      </c>
      <c r="D169" s="44"/>
      <c r="E169" s="45"/>
      <c r="F169" s="40"/>
      <c r="G169" s="174">
        <f t="shared" si="26"/>
        <v>0</v>
      </c>
      <c r="H169" s="46"/>
      <c r="I169" s="105"/>
      <c r="K169"/>
      <c r="L169"/>
      <c r="M169"/>
      <c r="N169"/>
      <c r="O169"/>
      <c r="P169"/>
      <c r="Q169"/>
      <c r="R169"/>
      <c r="S169"/>
    </row>
    <row r="170" spans="1:19" ht="12.75" customHeight="1" x14ac:dyDescent="0.25">
      <c r="A170" s="108"/>
      <c r="B170" s="105"/>
      <c r="C170" s="180" t="s">
        <v>124</v>
      </c>
      <c r="D170" s="44"/>
      <c r="E170" s="45"/>
      <c r="F170" s="40"/>
      <c r="G170" s="174">
        <f t="shared" si="26"/>
        <v>0</v>
      </c>
      <c r="H170" s="46"/>
      <c r="I170" s="105"/>
      <c r="K170"/>
      <c r="L170"/>
      <c r="M170"/>
      <c r="N170"/>
      <c r="O170"/>
      <c r="P170"/>
      <c r="Q170"/>
      <c r="R170"/>
      <c r="S170"/>
    </row>
    <row r="171" spans="1:19" ht="12.75" customHeight="1" x14ac:dyDescent="0.25">
      <c r="A171" s="108"/>
      <c r="B171" s="105"/>
      <c r="C171" s="46" t="s">
        <v>125</v>
      </c>
      <c r="D171" s="44"/>
      <c r="E171" s="45"/>
      <c r="F171" s="40"/>
      <c r="G171" s="174">
        <f t="shared" si="26"/>
        <v>0</v>
      </c>
      <c r="H171" s="46"/>
      <c r="I171" s="105"/>
      <c r="K171"/>
      <c r="L171"/>
      <c r="M171"/>
      <c r="N171"/>
      <c r="O171"/>
      <c r="P171"/>
      <c r="Q171"/>
      <c r="R171"/>
      <c r="S171"/>
    </row>
    <row r="172" spans="1:19" ht="12.75" customHeight="1" x14ac:dyDescent="0.25">
      <c r="A172" s="109"/>
      <c r="B172" s="106"/>
      <c r="C172" s="46" t="s">
        <v>125</v>
      </c>
      <c r="D172" s="44"/>
      <c r="E172" s="45"/>
      <c r="F172" s="40"/>
      <c r="G172" s="174">
        <f t="shared" si="26"/>
        <v>0</v>
      </c>
      <c r="H172" s="46"/>
      <c r="I172" s="106"/>
      <c r="K172"/>
      <c r="L172"/>
      <c r="M172"/>
      <c r="N172"/>
      <c r="O172"/>
      <c r="P172"/>
      <c r="Q172"/>
      <c r="R172"/>
      <c r="S172"/>
    </row>
    <row r="173" spans="1:19" ht="12.75" customHeight="1" x14ac:dyDescent="0.25">
      <c r="A173" s="107" t="s">
        <v>75</v>
      </c>
      <c r="B173" s="104" t="s">
        <v>119</v>
      </c>
      <c r="C173" s="179" t="s">
        <v>120</v>
      </c>
      <c r="D173" s="181"/>
      <c r="E173" s="182"/>
      <c r="F173" s="174"/>
      <c r="G173" s="172">
        <f>SUM(G174:G179)</f>
        <v>0</v>
      </c>
      <c r="H173" s="172">
        <f>ROUND(G173*$D$7,2)</f>
        <v>0</v>
      </c>
      <c r="I173" s="104"/>
      <c r="K173"/>
      <c r="L173"/>
      <c r="M173"/>
      <c r="N173"/>
      <c r="O173"/>
      <c r="P173"/>
      <c r="Q173"/>
      <c r="R173"/>
      <c r="S173"/>
    </row>
    <row r="174" spans="1:19" ht="12.75" customHeight="1" x14ac:dyDescent="0.25">
      <c r="A174" s="108"/>
      <c r="B174" s="105"/>
      <c r="C174" s="180" t="s">
        <v>121</v>
      </c>
      <c r="D174" s="44"/>
      <c r="E174" s="45"/>
      <c r="F174" s="40"/>
      <c r="G174" s="174">
        <f t="shared" ref="G174:G179" si="27">ROUND(E174*F174,2)</f>
        <v>0</v>
      </c>
      <c r="H174" s="46"/>
      <c r="I174" s="105"/>
      <c r="K174"/>
      <c r="L174"/>
      <c r="M174"/>
      <c r="N174"/>
      <c r="O174"/>
      <c r="P174"/>
      <c r="Q174"/>
      <c r="R174"/>
      <c r="S174"/>
    </row>
    <row r="175" spans="1:19" ht="12.75" customHeight="1" x14ac:dyDescent="0.25">
      <c r="A175" s="108"/>
      <c r="B175" s="105"/>
      <c r="C175" s="180" t="s">
        <v>122</v>
      </c>
      <c r="D175" s="44"/>
      <c r="E175" s="45"/>
      <c r="F175" s="40"/>
      <c r="G175" s="174">
        <f t="shared" si="27"/>
        <v>0</v>
      </c>
      <c r="H175" s="46"/>
      <c r="I175" s="105"/>
      <c r="K175"/>
      <c r="L175"/>
      <c r="M175"/>
      <c r="N175"/>
      <c r="O175"/>
      <c r="P175"/>
      <c r="Q175"/>
      <c r="R175"/>
      <c r="S175"/>
    </row>
    <row r="176" spans="1:19" ht="12.75" customHeight="1" x14ac:dyDescent="0.25">
      <c r="A176" s="108"/>
      <c r="B176" s="105"/>
      <c r="C176" s="180" t="s">
        <v>123</v>
      </c>
      <c r="D176" s="44"/>
      <c r="E176" s="45"/>
      <c r="F176" s="40"/>
      <c r="G176" s="174">
        <f t="shared" si="27"/>
        <v>0</v>
      </c>
      <c r="H176" s="46"/>
      <c r="I176" s="105"/>
      <c r="K176"/>
      <c r="L176"/>
      <c r="M176"/>
      <c r="N176"/>
      <c r="O176"/>
      <c r="P176"/>
      <c r="Q176"/>
      <c r="R176"/>
      <c r="S176"/>
    </row>
    <row r="177" spans="1:19" ht="12.75" customHeight="1" x14ac:dyDescent="0.25">
      <c r="A177" s="108"/>
      <c r="B177" s="105"/>
      <c r="C177" s="180" t="s">
        <v>124</v>
      </c>
      <c r="D177" s="44"/>
      <c r="E177" s="45"/>
      <c r="F177" s="40"/>
      <c r="G177" s="174">
        <f t="shared" si="27"/>
        <v>0</v>
      </c>
      <c r="H177" s="46"/>
      <c r="I177" s="105"/>
      <c r="K177"/>
      <c r="L177"/>
      <c r="M177"/>
      <c r="N177"/>
      <c r="O177"/>
      <c r="P177"/>
      <c r="Q177"/>
      <c r="R177"/>
      <c r="S177"/>
    </row>
    <row r="178" spans="1:19" ht="12.75" customHeight="1" x14ac:dyDescent="0.25">
      <c r="A178" s="108"/>
      <c r="B178" s="105"/>
      <c r="C178" s="46" t="s">
        <v>125</v>
      </c>
      <c r="D178" s="44"/>
      <c r="E178" s="45"/>
      <c r="F178" s="40"/>
      <c r="G178" s="174">
        <f t="shared" si="27"/>
        <v>0</v>
      </c>
      <c r="H178" s="46"/>
      <c r="I178" s="105"/>
      <c r="K178"/>
      <c r="L178"/>
      <c r="M178"/>
      <c r="N178"/>
      <c r="O178"/>
      <c r="P178"/>
      <c r="Q178"/>
      <c r="R178"/>
      <c r="S178"/>
    </row>
    <row r="179" spans="1:19" ht="12.75" customHeight="1" x14ac:dyDescent="0.25">
      <c r="A179" s="109"/>
      <c r="B179" s="106"/>
      <c r="C179" s="46" t="s">
        <v>125</v>
      </c>
      <c r="D179" s="44"/>
      <c r="E179" s="45"/>
      <c r="F179" s="40"/>
      <c r="G179" s="174">
        <f t="shared" si="27"/>
        <v>0</v>
      </c>
      <c r="H179" s="46"/>
      <c r="I179" s="106"/>
      <c r="K179"/>
      <c r="L179"/>
      <c r="M179"/>
      <c r="N179"/>
      <c r="O179"/>
      <c r="P179"/>
      <c r="Q179"/>
      <c r="R179"/>
      <c r="S179"/>
    </row>
    <row r="180" spans="1:19" ht="12.75" customHeight="1" x14ac:dyDescent="0.25">
      <c r="A180" s="107" t="s">
        <v>76</v>
      </c>
      <c r="B180" s="104" t="s">
        <v>119</v>
      </c>
      <c r="C180" s="179" t="s">
        <v>120</v>
      </c>
      <c r="D180" s="181"/>
      <c r="E180" s="182"/>
      <c r="F180" s="174"/>
      <c r="G180" s="172">
        <f>SUM(G181:G186)</f>
        <v>0</v>
      </c>
      <c r="H180" s="172">
        <f>ROUND(G180*$D$7,2)</f>
        <v>0</v>
      </c>
      <c r="I180" s="104"/>
      <c r="K180"/>
      <c r="L180"/>
      <c r="M180"/>
      <c r="N180"/>
      <c r="O180"/>
      <c r="P180"/>
      <c r="Q180"/>
      <c r="R180"/>
      <c r="S180"/>
    </row>
    <row r="181" spans="1:19" ht="12.75" customHeight="1" x14ac:dyDescent="0.25">
      <c r="A181" s="108"/>
      <c r="B181" s="105"/>
      <c r="C181" s="180" t="s">
        <v>121</v>
      </c>
      <c r="D181" s="44"/>
      <c r="E181" s="45"/>
      <c r="F181" s="40"/>
      <c r="G181" s="174">
        <f t="shared" ref="G181:G186" si="28">ROUND(E181*F181,2)</f>
        <v>0</v>
      </c>
      <c r="H181" s="46"/>
      <c r="I181" s="105"/>
      <c r="K181"/>
      <c r="L181"/>
      <c r="M181"/>
      <c r="N181"/>
      <c r="O181"/>
      <c r="P181"/>
      <c r="Q181"/>
      <c r="R181"/>
      <c r="S181"/>
    </row>
    <row r="182" spans="1:19" ht="12.75" customHeight="1" x14ac:dyDescent="0.25">
      <c r="A182" s="108"/>
      <c r="B182" s="105"/>
      <c r="C182" s="180" t="s">
        <v>122</v>
      </c>
      <c r="D182" s="44"/>
      <c r="E182" s="45"/>
      <c r="F182" s="40"/>
      <c r="G182" s="174">
        <f t="shared" si="28"/>
        <v>0</v>
      </c>
      <c r="H182" s="46"/>
      <c r="I182" s="105"/>
      <c r="K182"/>
      <c r="L182"/>
      <c r="M182"/>
      <c r="N182"/>
      <c r="O182"/>
      <c r="P182"/>
      <c r="Q182"/>
      <c r="R182"/>
      <c r="S182"/>
    </row>
    <row r="183" spans="1:19" ht="12.75" customHeight="1" x14ac:dyDescent="0.25">
      <c r="A183" s="108"/>
      <c r="B183" s="105"/>
      <c r="C183" s="180" t="s">
        <v>123</v>
      </c>
      <c r="D183" s="44"/>
      <c r="E183" s="45"/>
      <c r="F183" s="40"/>
      <c r="G183" s="174">
        <f t="shared" si="28"/>
        <v>0</v>
      </c>
      <c r="H183" s="46"/>
      <c r="I183" s="105"/>
      <c r="K183"/>
      <c r="L183"/>
      <c r="M183"/>
      <c r="N183"/>
      <c r="O183"/>
      <c r="P183"/>
      <c r="Q183"/>
      <c r="R183"/>
      <c r="S183"/>
    </row>
    <row r="184" spans="1:19" ht="15" x14ac:dyDescent="0.25">
      <c r="A184" s="108"/>
      <c r="B184" s="105"/>
      <c r="C184" s="180" t="s">
        <v>124</v>
      </c>
      <c r="D184" s="44"/>
      <c r="E184" s="45"/>
      <c r="F184" s="40"/>
      <c r="G184" s="174">
        <f t="shared" si="28"/>
        <v>0</v>
      </c>
      <c r="H184" s="46"/>
      <c r="I184" s="105"/>
      <c r="K184"/>
      <c r="L184"/>
      <c r="M184"/>
      <c r="N184"/>
      <c r="O184"/>
      <c r="P184"/>
      <c r="Q184"/>
      <c r="R184"/>
      <c r="S184"/>
    </row>
    <row r="185" spans="1:19" ht="15" x14ac:dyDescent="0.25">
      <c r="A185" s="108"/>
      <c r="B185" s="105"/>
      <c r="C185" s="46" t="s">
        <v>125</v>
      </c>
      <c r="D185" s="44"/>
      <c r="E185" s="45"/>
      <c r="F185" s="40"/>
      <c r="G185" s="174">
        <f t="shared" si="28"/>
        <v>0</v>
      </c>
      <c r="H185" s="46"/>
      <c r="I185" s="105"/>
      <c r="K185"/>
      <c r="L185"/>
      <c r="M185"/>
      <c r="N185"/>
      <c r="O185"/>
      <c r="P185"/>
      <c r="Q185"/>
      <c r="R185"/>
      <c r="S185"/>
    </row>
    <row r="186" spans="1:19" ht="15" x14ac:dyDescent="0.25">
      <c r="A186" s="109"/>
      <c r="B186" s="106"/>
      <c r="C186" s="46" t="s">
        <v>125</v>
      </c>
      <c r="D186" s="44"/>
      <c r="E186" s="45"/>
      <c r="F186" s="40"/>
      <c r="G186" s="174">
        <f t="shared" si="28"/>
        <v>0</v>
      </c>
      <c r="H186" s="46"/>
      <c r="I186" s="106"/>
      <c r="K186"/>
      <c r="L186"/>
      <c r="M186"/>
      <c r="N186"/>
      <c r="O186"/>
      <c r="P186"/>
      <c r="Q186"/>
      <c r="R186"/>
      <c r="S186"/>
    </row>
    <row r="187" spans="1:19" s="59" customFormat="1" ht="15" x14ac:dyDescent="0.25">
      <c r="A187" s="136" t="s">
        <v>43</v>
      </c>
      <c r="B187" s="137"/>
      <c r="C187" s="137"/>
      <c r="D187" s="137"/>
      <c r="E187" s="137"/>
      <c r="F187" s="138"/>
      <c r="G187" s="163">
        <f>G10+G21</f>
        <v>0</v>
      </c>
      <c r="H187" s="163">
        <f>H10+H21</f>
        <v>0</v>
      </c>
      <c r="I187" s="68"/>
      <c r="J187" s="58"/>
      <c r="K187"/>
      <c r="L187"/>
      <c r="M187"/>
      <c r="N187"/>
      <c r="O187"/>
      <c r="P187"/>
      <c r="Q187"/>
      <c r="R187"/>
      <c r="S187"/>
    </row>
    <row r="188" spans="1:19" x14ac:dyDescent="0.2">
      <c r="G188" s="47"/>
      <c r="H188" s="47"/>
    </row>
  </sheetData>
  <sheetProtection algorithmName="SHA-512" hashValue="7FVYr8zUExoVblIPghSBMOhxcbL7PNlKuQf/DMHJtCYPM3UpK1AnIcPcWszeGudsEj7h2Iv0elRt3C9xEb7szw==" saltValue="zL4sh08G3ZRhjXJJrZ6zEA==" spinCount="100000" sheet="1" formatRows="0"/>
  <mergeCells count="177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D6:I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C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F49"/>
    <mergeCell ref="B50:C50"/>
    <mergeCell ref="B63:C63"/>
    <mergeCell ref="B64:C64"/>
    <mergeCell ref="B65:F65"/>
    <mergeCell ref="A66:A70"/>
    <mergeCell ref="B66:B70"/>
    <mergeCell ref="D66:D70"/>
    <mergeCell ref="E66:E70"/>
    <mergeCell ref="F66:F70"/>
    <mergeCell ref="B57:C57"/>
    <mergeCell ref="B58:C58"/>
    <mergeCell ref="B59:C59"/>
    <mergeCell ref="B60:C60"/>
    <mergeCell ref="B61:C61"/>
    <mergeCell ref="B62:C62"/>
    <mergeCell ref="G66:G70"/>
    <mergeCell ref="H66:H70"/>
    <mergeCell ref="I66:I70"/>
    <mergeCell ref="A71:A75"/>
    <mergeCell ref="B71:B75"/>
    <mergeCell ref="D71:D75"/>
    <mergeCell ref="E71:E75"/>
    <mergeCell ref="F71:F75"/>
    <mergeCell ref="G71:G75"/>
    <mergeCell ref="H71:H75"/>
    <mergeCell ref="I71:I75"/>
    <mergeCell ref="A76:A80"/>
    <mergeCell ref="B76:B80"/>
    <mergeCell ref="D76:D80"/>
    <mergeCell ref="E76:E80"/>
    <mergeCell ref="F76:F80"/>
    <mergeCell ref="G76:G80"/>
    <mergeCell ref="H76:H80"/>
    <mergeCell ref="I76:I80"/>
    <mergeCell ref="H81:H85"/>
    <mergeCell ref="I81:I85"/>
    <mergeCell ref="A86:A90"/>
    <mergeCell ref="B86:B90"/>
    <mergeCell ref="D86:D90"/>
    <mergeCell ref="E86:E90"/>
    <mergeCell ref="F86:F90"/>
    <mergeCell ref="G86:G90"/>
    <mergeCell ref="H86:H90"/>
    <mergeCell ref="I86:I90"/>
    <mergeCell ref="A81:A85"/>
    <mergeCell ref="B81:B85"/>
    <mergeCell ref="D81:D85"/>
    <mergeCell ref="E81:E85"/>
    <mergeCell ref="F81:F85"/>
    <mergeCell ref="G81:G85"/>
    <mergeCell ref="H91:H95"/>
    <mergeCell ref="I91:I95"/>
    <mergeCell ref="A96:A100"/>
    <mergeCell ref="B96:B100"/>
    <mergeCell ref="D96:D100"/>
    <mergeCell ref="E96:E100"/>
    <mergeCell ref="F96:F100"/>
    <mergeCell ref="G96:G100"/>
    <mergeCell ref="H96:H100"/>
    <mergeCell ref="I96:I100"/>
    <mergeCell ref="A91:A95"/>
    <mergeCell ref="B91:B95"/>
    <mergeCell ref="D91:D95"/>
    <mergeCell ref="E91:E95"/>
    <mergeCell ref="F91:F95"/>
    <mergeCell ref="G91:G95"/>
    <mergeCell ref="H101:H105"/>
    <mergeCell ref="I101:I105"/>
    <mergeCell ref="A106:A110"/>
    <mergeCell ref="B106:B110"/>
    <mergeCell ref="D106:D110"/>
    <mergeCell ref="E106:E110"/>
    <mergeCell ref="F106:F110"/>
    <mergeCell ref="G106:G110"/>
    <mergeCell ref="H106:H110"/>
    <mergeCell ref="I106:I110"/>
    <mergeCell ref="A101:A105"/>
    <mergeCell ref="B101:B105"/>
    <mergeCell ref="D101:D105"/>
    <mergeCell ref="E101:E105"/>
    <mergeCell ref="F101:F105"/>
    <mergeCell ref="G101:G105"/>
    <mergeCell ref="A124:A130"/>
    <mergeCell ref="B124:B130"/>
    <mergeCell ref="I124:I130"/>
    <mergeCell ref="A131:A137"/>
    <mergeCell ref="B131:B137"/>
    <mergeCell ref="I131:I137"/>
    <mergeCell ref="H111:H115"/>
    <mergeCell ref="I111:I115"/>
    <mergeCell ref="B116:F116"/>
    <mergeCell ref="A117:A123"/>
    <mergeCell ref="B117:B123"/>
    <mergeCell ref="I117:I123"/>
    <mergeCell ref="A111:A115"/>
    <mergeCell ref="B111:B115"/>
    <mergeCell ref="D111:D115"/>
    <mergeCell ref="E111:E115"/>
    <mergeCell ref="F111:F115"/>
    <mergeCell ref="G111:G115"/>
    <mergeCell ref="A152:A158"/>
    <mergeCell ref="B152:B158"/>
    <mergeCell ref="I152:I158"/>
    <mergeCell ref="A159:A165"/>
    <mergeCell ref="B159:B165"/>
    <mergeCell ref="I159:I165"/>
    <mergeCell ref="A138:A144"/>
    <mergeCell ref="B138:B144"/>
    <mergeCell ref="I138:I144"/>
    <mergeCell ref="A145:A151"/>
    <mergeCell ref="B145:B151"/>
    <mergeCell ref="I145:I151"/>
    <mergeCell ref="A180:A186"/>
    <mergeCell ref="B180:B186"/>
    <mergeCell ref="I180:I186"/>
    <mergeCell ref="A187:F187"/>
    <mergeCell ref="A166:A172"/>
    <mergeCell ref="B166:B172"/>
    <mergeCell ref="I166:I172"/>
    <mergeCell ref="A173:A179"/>
    <mergeCell ref="B173:B179"/>
    <mergeCell ref="I173:I179"/>
  </mergeCells>
  <conditionalFormatting sqref="L10:L20">
    <cfRule type="duplicateValues" dxfId="20" priority="1"/>
  </conditionalFormatting>
  <dataValidations count="9"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, vadovaudamiesi Aprašo 73 punktu" sqref="D7">
      <formula1>"15%,50%"</formula1>
    </dataValidation>
    <dataValidation allowBlank="1" showInputMessage="1" showErrorMessage="1" prompt="Įveskite vienos pareigybės darbuotojų fizinio rodiklio pasiekimui skiriamą darbo laiką valandomis." sqref="E66:E115"/>
    <dataValidation allowBlank="1" showErrorMessage="1" sqref="F66:F115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66:I115"/>
    <dataValidation allowBlank="1" showInputMessage="1" showErrorMessage="1" prompt="Fizinio rodiklio numeris turi sutapti su paraiškoje nurodytu numeriu." sqref="D2"/>
    <dataValidation type="list" allowBlank="1" showInputMessage="1" showErrorMessage="1" sqref="H7">
      <formula1>"Visos,4,5"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70" max="17" man="1"/>
    <brk id="115" max="17" man="1"/>
    <brk id="158" max="17" man="1"/>
  </rowBreaks>
  <colBreaks count="1" manualBreakCount="1">
    <brk id="9" max="20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4">
    <tabColor rgb="FF92D050"/>
    <pageSetUpPr fitToPage="1"/>
  </sheetPr>
  <dimension ref="A1:S188"/>
  <sheetViews>
    <sheetView zoomScaleNormal="100" zoomScaleSheetLayoutView="100" workbookViewId="0">
      <pane ySplit="9" topLeftCell="A10" activePane="bottomLeft" state="frozen"/>
      <selection activeCell="B35" sqref="B35:C35"/>
      <selection pane="bottomLeft" activeCell="B35" sqref="B35:C35"/>
    </sheetView>
  </sheetViews>
  <sheetFormatPr defaultColWidth="9.140625" defaultRowHeight="12.75" x14ac:dyDescent="0.2"/>
  <cols>
    <col min="1" max="1" width="5.5703125" style="23" customWidth="1"/>
    <col min="2" max="2" width="26.140625" style="23" customWidth="1"/>
    <col min="3" max="3" width="28.5703125" style="23" customWidth="1"/>
    <col min="4" max="4" width="12.7109375" style="23" bestFit="1" customWidth="1"/>
    <col min="5" max="5" width="8.140625" style="23" customWidth="1"/>
    <col min="6" max="6" width="12.7109375" style="23" customWidth="1"/>
    <col min="7" max="7" width="18.42578125" style="23" customWidth="1"/>
    <col min="8" max="8" width="16.5703125" style="23" customWidth="1"/>
    <col min="9" max="9" width="34.28515625" style="23" customWidth="1"/>
    <col min="10" max="10" width="1.5703125" style="23" customWidth="1"/>
    <col min="11" max="11" width="22.5703125" style="23" customWidth="1"/>
    <col min="12" max="12" width="16.5703125" style="23" customWidth="1"/>
    <col min="13" max="13" width="15.28515625" style="23" customWidth="1"/>
    <col min="14" max="14" width="10" style="23" customWidth="1"/>
    <col min="15" max="15" width="11.7109375" style="23" customWidth="1"/>
    <col min="16" max="16" width="14" style="23" customWidth="1"/>
    <col min="17" max="17" width="15" style="23" customWidth="1"/>
    <col min="18" max="18" width="22.42578125" style="23" customWidth="1"/>
    <col min="19" max="16384" width="9.140625" style="23"/>
  </cols>
  <sheetData>
    <row r="1" spans="1:10" hidden="1" x14ac:dyDescent="0.2">
      <c r="A1" s="60"/>
      <c r="B1" s="60"/>
      <c r="C1" s="60" t="s">
        <v>85</v>
      </c>
      <c r="D1" s="103"/>
      <c r="E1" s="103"/>
      <c r="F1" s="103"/>
      <c r="G1" s="103"/>
      <c r="H1" s="103"/>
      <c r="I1" s="103"/>
      <c r="J1" s="22"/>
    </row>
    <row r="2" spans="1:10" ht="13.5" customHeight="1" x14ac:dyDescent="0.2">
      <c r="A2" s="71"/>
      <c r="B2" s="71"/>
      <c r="C2" s="71" t="s">
        <v>82</v>
      </c>
      <c r="D2" s="72"/>
      <c r="E2" s="22"/>
      <c r="F2" s="22"/>
      <c r="G2" s="22"/>
      <c r="H2" s="22"/>
      <c r="I2" s="22"/>
      <c r="J2" s="22"/>
    </row>
    <row r="3" spans="1:10" x14ac:dyDescent="0.2">
      <c r="A3" s="130" t="s">
        <v>71</v>
      </c>
      <c r="B3" s="130"/>
      <c r="C3" s="130"/>
      <c r="D3" s="103"/>
      <c r="E3" s="103"/>
      <c r="F3" s="103"/>
      <c r="G3" s="103"/>
      <c r="H3" s="103"/>
      <c r="I3" s="131"/>
      <c r="J3" s="22"/>
    </row>
    <row r="4" spans="1:10" ht="12.75" customHeight="1" x14ac:dyDescent="0.2">
      <c r="A4" s="71"/>
      <c r="B4" s="71"/>
      <c r="C4" s="71" t="s">
        <v>117</v>
      </c>
      <c r="D4" s="134"/>
      <c r="E4" s="134"/>
      <c r="F4" s="135" t="s">
        <v>118</v>
      </c>
      <c r="G4" s="135"/>
      <c r="H4" s="74"/>
      <c r="I4" s="22"/>
      <c r="J4" s="22"/>
    </row>
    <row r="5" spans="1:10" x14ac:dyDescent="0.2">
      <c r="A5" s="130" t="s">
        <v>116</v>
      </c>
      <c r="B5" s="130"/>
      <c r="C5" s="130"/>
      <c r="D5" s="133"/>
      <c r="E5" s="133"/>
      <c r="F5" s="133"/>
      <c r="G5" s="133"/>
      <c r="H5" s="133"/>
      <c r="I5" s="103"/>
      <c r="J5" s="22"/>
    </row>
    <row r="6" spans="1:10" x14ac:dyDescent="0.2">
      <c r="A6" s="71"/>
      <c r="B6" s="71"/>
      <c r="C6" s="71" t="s">
        <v>178</v>
      </c>
      <c r="D6" s="133"/>
      <c r="E6" s="133"/>
      <c r="F6" s="133"/>
      <c r="G6" s="133"/>
      <c r="H6" s="133"/>
      <c r="I6" s="133"/>
      <c r="J6" s="22"/>
    </row>
    <row r="7" spans="1:10" x14ac:dyDescent="0.2">
      <c r="A7" s="71"/>
      <c r="B7" s="71"/>
      <c r="C7" s="71" t="s">
        <v>86</v>
      </c>
      <c r="D7" s="93"/>
      <c r="E7" s="22"/>
      <c r="F7" s="22"/>
      <c r="G7" s="25" t="s">
        <v>130</v>
      </c>
      <c r="H7" s="24" t="s">
        <v>158</v>
      </c>
      <c r="I7" s="22"/>
      <c r="J7" s="22"/>
    </row>
    <row r="8" spans="1:10" ht="6" customHeight="1" x14ac:dyDescent="0.2"/>
    <row r="9" spans="1:10" ht="38.25" x14ac:dyDescent="0.2">
      <c r="A9" s="73" t="s">
        <v>4</v>
      </c>
      <c r="B9" s="132" t="s">
        <v>141</v>
      </c>
      <c r="C9" s="132"/>
      <c r="D9" s="73" t="s">
        <v>1</v>
      </c>
      <c r="E9" s="73" t="s">
        <v>2</v>
      </c>
      <c r="F9" s="73" t="s">
        <v>3</v>
      </c>
      <c r="G9" s="73" t="s">
        <v>84</v>
      </c>
      <c r="H9" s="73" t="s">
        <v>83</v>
      </c>
      <c r="I9" s="73" t="s">
        <v>11</v>
      </c>
      <c r="J9" s="26"/>
    </row>
    <row r="10" spans="1:10" ht="27.75" customHeight="1" x14ac:dyDescent="0.2">
      <c r="A10" s="27">
        <v>4</v>
      </c>
      <c r="B10" s="126" t="s">
        <v>89</v>
      </c>
      <c r="C10" s="126"/>
      <c r="D10" s="126"/>
      <c r="E10" s="126"/>
      <c r="F10" s="126"/>
      <c r="G10" s="163">
        <f>SUM(G11:G20)</f>
        <v>0</v>
      </c>
      <c r="H10" s="163">
        <f>SUM(H11:H20)</f>
        <v>0</v>
      </c>
      <c r="I10" s="28"/>
      <c r="J10" s="29"/>
    </row>
    <row r="11" spans="1:10" x14ac:dyDescent="0.2">
      <c r="A11" s="30" t="s">
        <v>13</v>
      </c>
      <c r="B11" s="122" t="s">
        <v>12</v>
      </c>
      <c r="C11" s="122"/>
      <c r="D11" s="31"/>
      <c r="E11" s="32"/>
      <c r="F11" s="33"/>
      <c r="G11" s="168">
        <f t="shared" ref="G11:G20" si="0">ROUND(E11*F11,2)</f>
        <v>0</v>
      </c>
      <c r="H11" s="168">
        <f t="shared" ref="H11:H64" si="1">ROUND(G11*$D$7,2)</f>
        <v>0</v>
      </c>
      <c r="I11" s="34"/>
      <c r="J11" s="29"/>
    </row>
    <row r="12" spans="1:10" x14ac:dyDescent="0.2">
      <c r="A12" s="30" t="s">
        <v>14</v>
      </c>
      <c r="B12" s="122" t="s">
        <v>12</v>
      </c>
      <c r="C12" s="122"/>
      <c r="D12" s="31"/>
      <c r="E12" s="32"/>
      <c r="F12" s="33"/>
      <c r="G12" s="168">
        <f t="shared" si="0"/>
        <v>0</v>
      </c>
      <c r="H12" s="168">
        <f t="shared" si="1"/>
        <v>0</v>
      </c>
      <c r="I12" s="34"/>
      <c r="J12" s="29"/>
    </row>
    <row r="13" spans="1:10" x14ac:dyDescent="0.2">
      <c r="A13" s="30" t="s">
        <v>15</v>
      </c>
      <c r="B13" s="122" t="s">
        <v>12</v>
      </c>
      <c r="C13" s="122"/>
      <c r="D13" s="31"/>
      <c r="E13" s="32"/>
      <c r="F13" s="33"/>
      <c r="G13" s="168">
        <f t="shared" si="0"/>
        <v>0</v>
      </c>
      <c r="H13" s="168">
        <f t="shared" si="1"/>
        <v>0</v>
      </c>
      <c r="I13" s="34"/>
      <c r="J13" s="29"/>
    </row>
    <row r="14" spans="1:10" x14ac:dyDescent="0.2">
      <c r="A14" s="30" t="s">
        <v>16</v>
      </c>
      <c r="B14" s="122" t="s">
        <v>12</v>
      </c>
      <c r="C14" s="122"/>
      <c r="D14" s="31"/>
      <c r="E14" s="32"/>
      <c r="F14" s="33"/>
      <c r="G14" s="168">
        <f t="shared" si="0"/>
        <v>0</v>
      </c>
      <c r="H14" s="168">
        <f t="shared" si="1"/>
        <v>0</v>
      </c>
      <c r="I14" s="34"/>
      <c r="J14" s="29"/>
    </row>
    <row r="15" spans="1:10" x14ac:dyDescent="0.2">
      <c r="A15" s="30" t="s">
        <v>17</v>
      </c>
      <c r="B15" s="122" t="s">
        <v>12</v>
      </c>
      <c r="C15" s="122"/>
      <c r="D15" s="31"/>
      <c r="E15" s="32"/>
      <c r="F15" s="33"/>
      <c r="G15" s="168">
        <f t="shared" si="0"/>
        <v>0</v>
      </c>
      <c r="H15" s="168">
        <f t="shared" si="1"/>
        <v>0</v>
      </c>
      <c r="I15" s="34"/>
      <c r="J15" s="29"/>
    </row>
    <row r="16" spans="1:10" x14ac:dyDescent="0.2">
      <c r="A16" s="30" t="s">
        <v>18</v>
      </c>
      <c r="B16" s="122" t="s">
        <v>12</v>
      </c>
      <c r="C16" s="122"/>
      <c r="D16" s="31"/>
      <c r="E16" s="32"/>
      <c r="F16" s="33"/>
      <c r="G16" s="168">
        <f t="shared" si="0"/>
        <v>0</v>
      </c>
      <c r="H16" s="168">
        <f t="shared" si="1"/>
        <v>0</v>
      </c>
      <c r="I16" s="34"/>
      <c r="J16" s="29"/>
    </row>
    <row r="17" spans="1:10" x14ac:dyDescent="0.2">
      <c r="A17" s="30" t="s">
        <v>19</v>
      </c>
      <c r="B17" s="122" t="s">
        <v>12</v>
      </c>
      <c r="C17" s="122"/>
      <c r="D17" s="31"/>
      <c r="E17" s="32"/>
      <c r="F17" s="33"/>
      <c r="G17" s="168">
        <f t="shared" si="0"/>
        <v>0</v>
      </c>
      <c r="H17" s="168">
        <f t="shared" si="1"/>
        <v>0</v>
      </c>
      <c r="I17" s="34"/>
      <c r="J17" s="29"/>
    </row>
    <row r="18" spans="1:10" x14ac:dyDescent="0.2">
      <c r="A18" s="30" t="s">
        <v>20</v>
      </c>
      <c r="B18" s="122" t="s">
        <v>12</v>
      </c>
      <c r="C18" s="122"/>
      <c r="D18" s="31"/>
      <c r="E18" s="32"/>
      <c r="F18" s="33"/>
      <c r="G18" s="168">
        <f t="shared" si="0"/>
        <v>0</v>
      </c>
      <c r="H18" s="168">
        <f t="shared" si="1"/>
        <v>0</v>
      </c>
      <c r="I18" s="34"/>
      <c r="J18" s="29"/>
    </row>
    <row r="19" spans="1:10" x14ac:dyDescent="0.2">
      <c r="A19" s="30" t="s">
        <v>21</v>
      </c>
      <c r="B19" s="122" t="s">
        <v>12</v>
      </c>
      <c r="C19" s="122"/>
      <c r="D19" s="31"/>
      <c r="E19" s="32"/>
      <c r="F19" s="33"/>
      <c r="G19" s="168">
        <f t="shared" si="0"/>
        <v>0</v>
      </c>
      <c r="H19" s="168">
        <f t="shared" si="1"/>
        <v>0</v>
      </c>
      <c r="I19" s="34"/>
      <c r="J19" s="29"/>
    </row>
    <row r="20" spans="1:10" x14ac:dyDescent="0.2">
      <c r="A20" s="30" t="s">
        <v>22</v>
      </c>
      <c r="B20" s="122" t="s">
        <v>12</v>
      </c>
      <c r="C20" s="122"/>
      <c r="D20" s="31"/>
      <c r="E20" s="32"/>
      <c r="F20" s="33"/>
      <c r="G20" s="168">
        <f t="shared" si="0"/>
        <v>0</v>
      </c>
      <c r="H20" s="168">
        <f t="shared" si="1"/>
        <v>0</v>
      </c>
      <c r="I20" s="34"/>
      <c r="J20" s="29"/>
    </row>
    <row r="21" spans="1:10" x14ac:dyDescent="0.2">
      <c r="A21" s="27">
        <v>5</v>
      </c>
      <c r="B21" s="126" t="s">
        <v>6</v>
      </c>
      <c r="C21" s="126"/>
      <c r="D21" s="126"/>
      <c r="E21" s="126"/>
      <c r="F21" s="126"/>
      <c r="G21" s="163">
        <f>G22+G33+G49+G65+G116</f>
        <v>0</v>
      </c>
      <c r="H21" s="163">
        <f>H22+H33+H49+H65+H116</f>
        <v>0</v>
      </c>
      <c r="I21" s="28"/>
      <c r="J21" s="29"/>
    </row>
    <row r="22" spans="1:10" x14ac:dyDescent="0.2">
      <c r="A22" s="35" t="s">
        <v>7</v>
      </c>
      <c r="B22" s="127" t="s">
        <v>97</v>
      </c>
      <c r="C22" s="128"/>
      <c r="D22" s="128"/>
      <c r="E22" s="128"/>
      <c r="F22" s="129"/>
      <c r="G22" s="161">
        <f>SUM(G23:G32)</f>
        <v>0</v>
      </c>
      <c r="H22" s="161">
        <f>SUM(H23:H32)</f>
        <v>0</v>
      </c>
      <c r="I22" s="36"/>
      <c r="J22" s="37"/>
    </row>
    <row r="23" spans="1:10" x14ac:dyDescent="0.2">
      <c r="A23" s="30" t="s">
        <v>23</v>
      </c>
      <c r="B23" s="122" t="s">
        <v>54</v>
      </c>
      <c r="C23" s="122"/>
      <c r="D23" s="31"/>
      <c r="E23" s="32"/>
      <c r="F23" s="33"/>
      <c r="G23" s="168">
        <f t="shared" ref="G23:G32" si="2">ROUND(E23*F23,2)</f>
        <v>0</v>
      </c>
      <c r="H23" s="168">
        <f t="shared" si="1"/>
        <v>0</v>
      </c>
      <c r="I23" s="34"/>
      <c r="J23" s="29"/>
    </row>
    <row r="24" spans="1:10" x14ac:dyDescent="0.2">
      <c r="A24" s="30" t="s">
        <v>24</v>
      </c>
      <c r="B24" s="122" t="s">
        <v>54</v>
      </c>
      <c r="C24" s="122"/>
      <c r="D24" s="31"/>
      <c r="E24" s="32"/>
      <c r="F24" s="33"/>
      <c r="G24" s="168">
        <f t="shared" si="2"/>
        <v>0</v>
      </c>
      <c r="H24" s="168">
        <f t="shared" si="1"/>
        <v>0</v>
      </c>
      <c r="I24" s="34"/>
      <c r="J24" s="29"/>
    </row>
    <row r="25" spans="1:10" x14ac:dyDescent="0.2">
      <c r="A25" s="30" t="s">
        <v>25</v>
      </c>
      <c r="B25" s="122" t="s">
        <v>54</v>
      </c>
      <c r="C25" s="122"/>
      <c r="D25" s="31"/>
      <c r="E25" s="32"/>
      <c r="F25" s="33"/>
      <c r="G25" s="168">
        <f t="shared" si="2"/>
        <v>0</v>
      </c>
      <c r="H25" s="168">
        <f t="shared" si="1"/>
        <v>0</v>
      </c>
      <c r="I25" s="34"/>
      <c r="J25" s="29"/>
    </row>
    <row r="26" spans="1:10" x14ac:dyDescent="0.2">
      <c r="A26" s="30" t="s">
        <v>26</v>
      </c>
      <c r="B26" s="122" t="s">
        <v>54</v>
      </c>
      <c r="C26" s="122"/>
      <c r="D26" s="31"/>
      <c r="E26" s="32"/>
      <c r="F26" s="33"/>
      <c r="G26" s="168">
        <f t="shared" si="2"/>
        <v>0</v>
      </c>
      <c r="H26" s="168">
        <f t="shared" si="1"/>
        <v>0</v>
      </c>
      <c r="I26" s="34"/>
      <c r="J26" s="29"/>
    </row>
    <row r="27" spans="1:10" x14ac:dyDescent="0.2">
      <c r="A27" s="30" t="s">
        <v>27</v>
      </c>
      <c r="B27" s="122" t="s">
        <v>54</v>
      </c>
      <c r="C27" s="122"/>
      <c r="D27" s="31"/>
      <c r="E27" s="32"/>
      <c r="F27" s="33"/>
      <c r="G27" s="168">
        <f t="shared" si="2"/>
        <v>0</v>
      </c>
      <c r="H27" s="168">
        <f t="shared" si="1"/>
        <v>0</v>
      </c>
      <c r="I27" s="34"/>
      <c r="J27" s="29"/>
    </row>
    <row r="28" spans="1:10" x14ac:dyDescent="0.2">
      <c r="A28" s="30" t="s">
        <v>28</v>
      </c>
      <c r="B28" s="122" t="s">
        <v>54</v>
      </c>
      <c r="C28" s="122"/>
      <c r="D28" s="31"/>
      <c r="E28" s="32"/>
      <c r="F28" s="33"/>
      <c r="G28" s="168">
        <f t="shared" si="2"/>
        <v>0</v>
      </c>
      <c r="H28" s="168">
        <f t="shared" si="1"/>
        <v>0</v>
      </c>
      <c r="I28" s="34"/>
      <c r="J28" s="29"/>
    </row>
    <row r="29" spans="1:10" x14ac:dyDescent="0.2">
      <c r="A29" s="30" t="s">
        <v>29</v>
      </c>
      <c r="B29" s="122" t="s">
        <v>54</v>
      </c>
      <c r="C29" s="122"/>
      <c r="D29" s="31"/>
      <c r="E29" s="32"/>
      <c r="F29" s="33"/>
      <c r="G29" s="168">
        <f t="shared" si="2"/>
        <v>0</v>
      </c>
      <c r="H29" s="168">
        <f t="shared" si="1"/>
        <v>0</v>
      </c>
      <c r="I29" s="34"/>
      <c r="J29" s="29"/>
    </row>
    <row r="30" spans="1:10" x14ac:dyDescent="0.2">
      <c r="A30" s="30" t="s">
        <v>30</v>
      </c>
      <c r="B30" s="122" t="s">
        <v>54</v>
      </c>
      <c r="C30" s="122"/>
      <c r="D30" s="31"/>
      <c r="E30" s="32"/>
      <c r="F30" s="33"/>
      <c r="G30" s="168">
        <f t="shared" si="2"/>
        <v>0</v>
      </c>
      <c r="H30" s="168">
        <f t="shared" si="1"/>
        <v>0</v>
      </c>
      <c r="I30" s="34"/>
      <c r="J30" s="29"/>
    </row>
    <row r="31" spans="1:10" x14ac:dyDescent="0.2">
      <c r="A31" s="30" t="s">
        <v>31</v>
      </c>
      <c r="B31" s="122" t="s">
        <v>54</v>
      </c>
      <c r="C31" s="122"/>
      <c r="D31" s="31"/>
      <c r="E31" s="32"/>
      <c r="F31" s="33"/>
      <c r="G31" s="168">
        <f t="shared" si="2"/>
        <v>0</v>
      </c>
      <c r="H31" s="168">
        <f t="shared" si="1"/>
        <v>0</v>
      </c>
      <c r="I31" s="34"/>
      <c r="J31" s="29"/>
    </row>
    <row r="32" spans="1:10" x14ac:dyDescent="0.2">
      <c r="A32" s="30" t="s">
        <v>32</v>
      </c>
      <c r="B32" s="122" t="s">
        <v>54</v>
      </c>
      <c r="C32" s="122"/>
      <c r="D32" s="31"/>
      <c r="E32" s="32"/>
      <c r="F32" s="33"/>
      <c r="G32" s="168">
        <f t="shared" si="2"/>
        <v>0</v>
      </c>
      <c r="H32" s="168">
        <f t="shared" si="1"/>
        <v>0</v>
      </c>
      <c r="I32" s="34"/>
      <c r="J32" s="29"/>
    </row>
    <row r="33" spans="1:10" ht="25.5" customHeight="1" x14ac:dyDescent="0.2">
      <c r="A33" s="35" t="s">
        <v>8</v>
      </c>
      <c r="B33" s="127" t="s">
        <v>140</v>
      </c>
      <c r="C33" s="128"/>
      <c r="D33" s="128"/>
      <c r="E33" s="128"/>
      <c r="F33" s="129"/>
      <c r="G33" s="161">
        <f>SUM(G34:G50)</f>
        <v>0</v>
      </c>
      <c r="H33" s="161">
        <f>SUM(H34:H50)</f>
        <v>0</v>
      </c>
      <c r="I33" s="36"/>
      <c r="J33" s="37"/>
    </row>
    <row r="34" spans="1:10" x14ac:dyDescent="0.2">
      <c r="A34" s="30" t="s">
        <v>33</v>
      </c>
      <c r="B34" s="122" t="s">
        <v>12</v>
      </c>
      <c r="C34" s="122"/>
      <c r="D34" s="31"/>
      <c r="E34" s="32"/>
      <c r="F34" s="33"/>
      <c r="G34" s="168">
        <f t="shared" ref="G34:G48" si="3">ROUND(E34*F34,2)</f>
        <v>0</v>
      </c>
      <c r="H34" s="168">
        <f t="shared" ref="H34:H48" si="4">ROUND(G34*$D$7,2)</f>
        <v>0</v>
      </c>
      <c r="I34" s="34"/>
      <c r="J34" s="29"/>
    </row>
    <row r="35" spans="1:10" x14ac:dyDescent="0.2">
      <c r="A35" s="30" t="s">
        <v>34</v>
      </c>
      <c r="B35" s="122" t="s">
        <v>12</v>
      </c>
      <c r="C35" s="122"/>
      <c r="D35" s="31"/>
      <c r="E35" s="32"/>
      <c r="F35" s="33"/>
      <c r="G35" s="168">
        <f t="shared" si="3"/>
        <v>0</v>
      </c>
      <c r="H35" s="168">
        <f t="shared" si="4"/>
        <v>0</v>
      </c>
      <c r="I35" s="34"/>
      <c r="J35" s="29"/>
    </row>
    <row r="36" spans="1:10" x14ac:dyDescent="0.2">
      <c r="A36" s="30" t="s">
        <v>35</v>
      </c>
      <c r="B36" s="122" t="s">
        <v>12</v>
      </c>
      <c r="C36" s="122"/>
      <c r="D36" s="31"/>
      <c r="E36" s="32"/>
      <c r="F36" s="33"/>
      <c r="G36" s="168">
        <f t="shared" si="3"/>
        <v>0</v>
      </c>
      <c r="H36" s="168">
        <f t="shared" si="4"/>
        <v>0</v>
      </c>
      <c r="I36" s="34"/>
      <c r="J36" s="29"/>
    </row>
    <row r="37" spans="1:10" x14ac:dyDescent="0.2">
      <c r="A37" s="30" t="s">
        <v>36</v>
      </c>
      <c r="B37" s="122" t="s">
        <v>12</v>
      </c>
      <c r="C37" s="122"/>
      <c r="D37" s="31"/>
      <c r="E37" s="32"/>
      <c r="F37" s="33"/>
      <c r="G37" s="168">
        <f t="shared" si="3"/>
        <v>0</v>
      </c>
      <c r="H37" s="168">
        <f t="shared" si="4"/>
        <v>0</v>
      </c>
      <c r="I37" s="34"/>
      <c r="J37" s="29"/>
    </row>
    <row r="38" spans="1:10" x14ac:dyDescent="0.2">
      <c r="A38" s="30" t="s">
        <v>37</v>
      </c>
      <c r="B38" s="122" t="s">
        <v>12</v>
      </c>
      <c r="C38" s="122"/>
      <c r="D38" s="31"/>
      <c r="E38" s="32"/>
      <c r="F38" s="33"/>
      <c r="G38" s="168">
        <f t="shared" si="3"/>
        <v>0</v>
      </c>
      <c r="H38" s="168">
        <f t="shared" si="4"/>
        <v>0</v>
      </c>
      <c r="I38" s="34"/>
      <c r="J38" s="29"/>
    </row>
    <row r="39" spans="1:10" x14ac:dyDescent="0.2">
      <c r="A39" s="30" t="s">
        <v>38</v>
      </c>
      <c r="B39" s="122" t="s">
        <v>12</v>
      </c>
      <c r="C39" s="122"/>
      <c r="D39" s="31"/>
      <c r="E39" s="32"/>
      <c r="F39" s="33"/>
      <c r="G39" s="168">
        <f t="shared" si="3"/>
        <v>0</v>
      </c>
      <c r="H39" s="168">
        <f t="shared" si="4"/>
        <v>0</v>
      </c>
      <c r="I39" s="34"/>
      <c r="J39" s="29"/>
    </row>
    <row r="40" spans="1:10" x14ac:dyDescent="0.2">
      <c r="A40" s="30" t="s">
        <v>39</v>
      </c>
      <c r="B40" s="122" t="s">
        <v>12</v>
      </c>
      <c r="C40" s="122"/>
      <c r="D40" s="31"/>
      <c r="E40" s="32"/>
      <c r="F40" s="33"/>
      <c r="G40" s="168">
        <f t="shared" si="3"/>
        <v>0</v>
      </c>
      <c r="H40" s="168">
        <f t="shared" si="4"/>
        <v>0</v>
      </c>
      <c r="I40" s="34"/>
      <c r="J40" s="29"/>
    </row>
    <row r="41" spans="1:10" x14ac:dyDescent="0.2">
      <c r="A41" s="30" t="s">
        <v>40</v>
      </c>
      <c r="B41" s="122" t="s">
        <v>12</v>
      </c>
      <c r="C41" s="122"/>
      <c r="D41" s="31"/>
      <c r="E41" s="32"/>
      <c r="F41" s="33"/>
      <c r="G41" s="168">
        <f t="shared" si="3"/>
        <v>0</v>
      </c>
      <c r="H41" s="168">
        <f t="shared" si="4"/>
        <v>0</v>
      </c>
      <c r="I41" s="34"/>
      <c r="J41" s="29"/>
    </row>
    <row r="42" spans="1:10" x14ac:dyDescent="0.2">
      <c r="A42" s="30" t="s">
        <v>41</v>
      </c>
      <c r="B42" s="122" t="s">
        <v>12</v>
      </c>
      <c r="C42" s="122"/>
      <c r="D42" s="31"/>
      <c r="E42" s="32"/>
      <c r="F42" s="33"/>
      <c r="G42" s="168">
        <f t="shared" si="3"/>
        <v>0</v>
      </c>
      <c r="H42" s="168">
        <f t="shared" si="4"/>
        <v>0</v>
      </c>
      <c r="I42" s="34"/>
      <c r="J42" s="29"/>
    </row>
    <row r="43" spans="1:10" x14ac:dyDescent="0.2">
      <c r="A43" s="30" t="s">
        <v>42</v>
      </c>
      <c r="B43" s="122" t="s">
        <v>12</v>
      </c>
      <c r="C43" s="122"/>
      <c r="D43" s="31"/>
      <c r="E43" s="32"/>
      <c r="F43" s="33"/>
      <c r="G43" s="168">
        <f t="shared" si="3"/>
        <v>0</v>
      </c>
      <c r="H43" s="168">
        <f t="shared" si="4"/>
        <v>0</v>
      </c>
      <c r="I43" s="34"/>
      <c r="J43" s="29"/>
    </row>
    <row r="44" spans="1:10" x14ac:dyDescent="0.2">
      <c r="A44" s="30" t="s">
        <v>147</v>
      </c>
      <c r="B44" s="122" t="s">
        <v>12</v>
      </c>
      <c r="C44" s="122"/>
      <c r="D44" s="31"/>
      <c r="E44" s="32"/>
      <c r="F44" s="33"/>
      <c r="G44" s="168">
        <f t="shared" si="3"/>
        <v>0</v>
      </c>
      <c r="H44" s="168">
        <f t="shared" si="4"/>
        <v>0</v>
      </c>
      <c r="I44" s="34"/>
      <c r="J44" s="29"/>
    </row>
    <row r="45" spans="1:10" x14ac:dyDescent="0.2">
      <c r="A45" s="30" t="s">
        <v>148</v>
      </c>
      <c r="B45" s="122" t="s">
        <v>12</v>
      </c>
      <c r="C45" s="122"/>
      <c r="D45" s="31"/>
      <c r="E45" s="32"/>
      <c r="F45" s="33"/>
      <c r="G45" s="168">
        <f t="shared" si="3"/>
        <v>0</v>
      </c>
      <c r="H45" s="168">
        <f t="shared" si="4"/>
        <v>0</v>
      </c>
      <c r="I45" s="34"/>
      <c r="J45" s="29"/>
    </row>
    <row r="46" spans="1:10" x14ac:dyDescent="0.2">
      <c r="A46" s="30" t="s">
        <v>149</v>
      </c>
      <c r="B46" s="122" t="s">
        <v>12</v>
      </c>
      <c r="C46" s="122"/>
      <c r="D46" s="31"/>
      <c r="E46" s="32"/>
      <c r="F46" s="33"/>
      <c r="G46" s="168">
        <f t="shared" si="3"/>
        <v>0</v>
      </c>
      <c r="H46" s="168">
        <f t="shared" si="4"/>
        <v>0</v>
      </c>
      <c r="I46" s="34"/>
      <c r="J46" s="29"/>
    </row>
    <row r="47" spans="1:10" x14ac:dyDescent="0.2">
      <c r="A47" s="30" t="s">
        <v>150</v>
      </c>
      <c r="B47" s="122" t="s">
        <v>12</v>
      </c>
      <c r="C47" s="122"/>
      <c r="D47" s="31"/>
      <c r="E47" s="32"/>
      <c r="F47" s="33"/>
      <c r="G47" s="168">
        <f t="shared" si="3"/>
        <v>0</v>
      </c>
      <c r="H47" s="168">
        <f t="shared" si="4"/>
        <v>0</v>
      </c>
      <c r="I47" s="34"/>
      <c r="J47" s="29"/>
    </row>
    <row r="48" spans="1:10" x14ac:dyDescent="0.2">
      <c r="A48" s="30" t="s">
        <v>151</v>
      </c>
      <c r="B48" s="122" t="s">
        <v>12</v>
      </c>
      <c r="C48" s="122"/>
      <c r="D48" s="31"/>
      <c r="E48" s="32"/>
      <c r="F48" s="33"/>
      <c r="G48" s="168">
        <f t="shared" si="3"/>
        <v>0</v>
      </c>
      <c r="H48" s="168">
        <f t="shared" si="4"/>
        <v>0</v>
      </c>
      <c r="I48" s="34"/>
      <c r="J48" s="29"/>
    </row>
    <row r="49" spans="1:19" ht="51.75" customHeight="1" x14ac:dyDescent="0.2">
      <c r="A49" s="35" t="s">
        <v>9</v>
      </c>
      <c r="B49" s="127" t="s">
        <v>98</v>
      </c>
      <c r="C49" s="128"/>
      <c r="D49" s="128"/>
      <c r="E49" s="128"/>
      <c r="F49" s="129"/>
      <c r="G49" s="161">
        <f>SUM(G50:G64)</f>
        <v>0</v>
      </c>
      <c r="H49" s="161">
        <f>SUM(H50:H64)</f>
        <v>0</v>
      </c>
      <c r="I49" s="36"/>
      <c r="J49" s="29"/>
      <c r="K49" s="38" t="s">
        <v>100</v>
      </c>
      <c r="L49" s="38" t="s">
        <v>101</v>
      </c>
      <c r="M49" s="38" t="s">
        <v>102</v>
      </c>
      <c r="N49" s="38" t="s">
        <v>103</v>
      </c>
      <c r="O49" s="38" t="s">
        <v>104</v>
      </c>
      <c r="P49" s="38" t="s">
        <v>105</v>
      </c>
      <c r="Q49" s="38" t="s">
        <v>106</v>
      </c>
      <c r="R49" s="38" t="s">
        <v>107</v>
      </c>
    </row>
    <row r="50" spans="1:19" ht="12.75" customHeight="1" x14ac:dyDescent="0.2">
      <c r="A50" s="30" t="s">
        <v>44</v>
      </c>
      <c r="B50" s="122" t="s">
        <v>99</v>
      </c>
      <c r="C50" s="122"/>
      <c r="D50" s="31"/>
      <c r="E50" s="173">
        <v>1</v>
      </c>
      <c r="F50" s="168">
        <f>R50</f>
        <v>0</v>
      </c>
      <c r="G50" s="168">
        <f t="shared" ref="G50:G64" si="5">ROUND(E50*F50,2)</f>
        <v>0</v>
      </c>
      <c r="H50" s="168">
        <f t="shared" si="1"/>
        <v>0</v>
      </c>
      <c r="I50" s="34"/>
      <c r="J50" s="29"/>
      <c r="K50" s="39"/>
      <c r="L50" s="40"/>
      <c r="M50" s="40"/>
      <c r="N50" s="40"/>
      <c r="O50" s="174" t="str">
        <f>IFERROR(ROUND((L50-N50)/M50,2),"0")</f>
        <v>0</v>
      </c>
      <c r="P50" s="40"/>
      <c r="Q50" s="41"/>
      <c r="R50" s="174">
        <f>O50*P50*Q50</f>
        <v>0</v>
      </c>
      <c r="S50" s="175" t="str">
        <f ca="1">IF(K50=0," ",IF(K50+(M50*30.5)&lt;TODAY(),"DĖMESIO! Patikrinkite, ar nurodytas turtas dar nėra nudėvėtas, amortizuotas"," "))</f>
        <v xml:space="preserve"> </v>
      </c>
    </row>
    <row r="51" spans="1:19" ht="12.75" customHeight="1" x14ac:dyDescent="0.2">
      <c r="A51" s="30" t="s">
        <v>45</v>
      </c>
      <c r="B51" s="122" t="s">
        <v>99</v>
      </c>
      <c r="C51" s="122"/>
      <c r="D51" s="31"/>
      <c r="E51" s="173">
        <v>1</v>
      </c>
      <c r="F51" s="168">
        <f t="shared" ref="F51:F64" si="6">R51</f>
        <v>0</v>
      </c>
      <c r="G51" s="168">
        <f t="shared" si="5"/>
        <v>0</v>
      </c>
      <c r="H51" s="168">
        <f t="shared" si="1"/>
        <v>0</v>
      </c>
      <c r="I51" s="34"/>
      <c r="J51" s="29"/>
      <c r="K51" s="39"/>
      <c r="L51" s="40"/>
      <c r="M51" s="40"/>
      <c r="N51" s="40"/>
      <c r="O51" s="174" t="str">
        <f t="shared" ref="O51:O64" si="7">IFERROR(ROUND((L51-N51)/M51,2),"0")</f>
        <v>0</v>
      </c>
      <c r="P51" s="40"/>
      <c r="Q51" s="41"/>
      <c r="R51" s="174">
        <f t="shared" ref="R51:R64" si="8">O51*P51*Q51</f>
        <v>0</v>
      </c>
      <c r="S51" s="175" t="str">
        <f t="shared" ref="S51:S64" ca="1" si="9">IF(K51=0," ",IF(K51+(M51*30.5)&lt;TODAY(),"DĖMESIO! Patikrinkite, ar nurodytas turtas dar nėra nudėvėtas, amortizuotas"," "))</f>
        <v xml:space="preserve"> </v>
      </c>
    </row>
    <row r="52" spans="1:19" ht="12.75" customHeight="1" x14ac:dyDescent="0.2">
      <c r="A52" s="30" t="s">
        <v>46</v>
      </c>
      <c r="B52" s="122" t="s">
        <v>99</v>
      </c>
      <c r="C52" s="122"/>
      <c r="D52" s="31"/>
      <c r="E52" s="173">
        <v>1</v>
      </c>
      <c r="F52" s="168">
        <f t="shared" si="6"/>
        <v>0</v>
      </c>
      <c r="G52" s="168">
        <f t="shared" si="5"/>
        <v>0</v>
      </c>
      <c r="H52" s="168">
        <f t="shared" si="1"/>
        <v>0</v>
      </c>
      <c r="I52" s="34"/>
      <c r="J52" s="29"/>
      <c r="K52" s="39"/>
      <c r="L52" s="40"/>
      <c r="M52" s="40"/>
      <c r="N52" s="40"/>
      <c r="O52" s="174" t="str">
        <f t="shared" si="7"/>
        <v>0</v>
      </c>
      <c r="P52" s="40"/>
      <c r="Q52" s="41"/>
      <c r="R52" s="174">
        <f t="shared" si="8"/>
        <v>0</v>
      </c>
      <c r="S52" s="175" t="str">
        <f t="shared" ca="1" si="9"/>
        <v xml:space="preserve"> </v>
      </c>
    </row>
    <row r="53" spans="1:19" ht="12.75" customHeight="1" x14ac:dyDescent="0.2">
      <c r="A53" s="30" t="s">
        <v>47</v>
      </c>
      <c r="B53" s="122" t="s">
        <v>99</v>
      </c>
      <c r="C53" s="122"/>
      <c r="D53" s="31"/>
      <c r="E53" s="173">
        <v>1</v>
      </c>
      <c r="F53" s="168">
        <f t="shared" si="6"/>
        <v>0</v>
      </c>
      <c r="G53" s="168">
        <f t="shared" si="5"/>
        <v>0</v>
      </c>
      <c r="H53" s="168">
        <f t="shared" si="1"/>
        <v>0</v>
      </c>
      <c r="I53" s="34"/>
      <c r="J53" s="29"/>
      <c r="K53" s="39"/>
      <c r="L53" s="40"/>
      <c r="M53" s="40"/>
      <c r="N53" s="40"/>
      <c r="O53" s="174" t="str">
        <f t="shared" si="7"/>
        <v>0</v>
      </c>
      <c r="P53" s="40"/>
      <c r="Q53" s="41"/>
      <c r="R53" s="174">
        <f t="shared" si="8"/>
        <v>0</v>
      </c>
      <c r="S53" s="175" t="str">
        <f t="shared" ca="1" si="9"/>
        <v xml:space="preserve"> </v>
      </c>
    </row>
    <row r="54" spans="1:19" ht="12.75" customHeight="1" x14ac:dyDescent="0.2">
      <c r="A54" s="30" t="s">
        <v>48</v>
      </c>
      <c r="B54" s="122" t="s">
        <v>99</v>
      </c>
      <c r="C54" s="122"/>
      <c r="D54" s="31"/>
      <c r="E54" s="173">
        <v>1</v>
      </c>
      <c r="F54" s="168">
        <f t="shared" si="6"/>
        <v>0</v>
      </c>
      <c r="G54" s="168">
        <f t="shared" si="5"/>
        <v>0</v>
      </c>
      <c r="H54" s="168">
        <f t="shared" si="1"/>
        <v>0</v>
      </c>
      <c r="I54" s="34"/>
      <c r="J54" s="29"/>
      <c r="K54" s="39"/>
      <c r="L54" s="40"/>
      <c r="M54" s="40"/>
      <c r="N54" s="40"/>
      <c r="O54" s="174" t="str">
        <f t="shared" si="7"/>
        <v>0</v>
      </c>
      <c r="P54" s="40"/>
      <c r="Q54" s="41"/>
      <c r="R54" s="174">
        <f t="shared" si="8"/>
        <v>0</v>
      </c>
      <c r="S54" s="175" t="str">
        <f t="shared" ca="1" si="9"/>
        <v xml:space="preserve"> </v>
      </c>
    </row>
    <row r="55" spans="1:19" ht="12.75" customHeight="1" x14ac:dyDescent="0.2">
      <c r="A55" s="30" t="s">
        <v>49</v>
      </c>
      <c r="B55" s="122" t="s">
        <v>99</v>
      </c>
      <c r="C55" s="122"/>
      <c r="D55" s="31"/>
      <c r="E55" s="173">
        <v>1</v>
      </c>
      <c r="F55" s="168">
        <f t="shared" si="6"/>
        <v>0</v>
      </c>
      <c r="G55" s="168">
        <f t="shared" si="5"/>
        <v>0</v>
      </c>
      <c r="H55" s="168">
        <f t="shared" si="1"/>
        <v>0</v>
      </c>
      <c r="I55" s="34"/>
      <c r="J55" s="29"/>
      <c r="K55" s="39"/>
      <c r="L55" s="40"/>
      <c r="M55" s="40"/>
      <c r="N55" s="40"/>
      <c r="O55" s="174" t="str">
        <f t="shared" si="7"/>
        <v>0</v>
      </c>
      <c r="P55" s="40"/>
      <c r="Q55" s="41"/>
      <c r="R55" s="174">
        <f t="shared" si="8"/>
        <v>0</v>
      </c>
      <c r="S55" s="175" t="str">
        <f t="shared" ca="1" si="9"/>
        <v xml:space="preserve"> </v>
      </c>
    </row>
    <row r="56" spans="1:19" ht="12.75" customHeight="1" x14ac:dyDescent="0.2">
      <c r="A56" s="30" t="s">
        <v>50</v>
      </c>
      <c r="B56" s="122" t="s">
        <v>99</v>
      </c>
      <c r="C56" s="122"/>
      <c r="D56" s="31"/>
      <c r="E56" s="173">
        <v>1</v>
      </c>
      <c r="F56" s="168">
        <f t="shared" si="6"/>
        <v>0</v>
      </c>
      <c r="G56" s="168">
        <f t="shared" si="5"/>
        <v>0</v>
      </c>
      <c r="H56" s="168">
        <f t="shared" si="1"/>
        <v>0</v>
      </c>
      <c r="I56" s="34"/>
      <c r="J56" s="29"/>
      <c r="K56" s="39"/>
      <c r="L56" s="40"/>
      <c r="M56" s="40"/>
      <c r="N56" s="40"/>
      <c r="O56" s="174" t="str">
        <f t="shared" si="7"/>
        <v>0</v>
      </c>
      <c r="P56" s="40"/>
      <c r="Q56" s="41"/>
      <c r="R56" s="174">
        <f t="shared" si="8"/>
        <v>0</v>
      </c>
      <c r="S56" s="175" t="str">
        <f t="shared" ca="1" si="9"/>
        <v xml:space="preserve"> </v>
      </c>
    </row>
    <row r="57" spans="1:19" ht="12.75" customHeight="1" x14ac:dyDescent="0.2">
      <c r="A57" s="30" t="s">
        <v>51</v>
      </c>
      <c r="B57" s="122" t="s">
        <v>99</v>
      </c>
      <c r="C57" s="122"/>
      <c r="D57" s="31"/>
      <c r="E57" s="173">
        <v>1</v>
      </c>
      <c r="F57" s="168">
        <f t="shared" si="6"/>
        <v>0</v>
      </c>
      <c r="G57" s="168">
        <f t="shared" si="5"/>
        <v>0</v>
      </c>
      <c r="H57" s="168">
        <f t="shared" si="1"/>
        <v>0</v>
      </c>
      <c r="I57" s="34"/>
      <c r="J57" s="29"/>
      <c r="K57" s="39"/>
      <c r="L57" s="40"/>
      <c r="M57" s="40"/>
      <c r="N57" s="40"/>
      <c r="O57" s="174" t="str">
        <f t="shared" si="7"/>
        <v>0</v>
      </c>
      <c r="P57" s="40"/>
      <c r="Q57" s="41"/>
      <c r="R57" s="174">
        <f t="shared" si="8"/>
        <v>0</v>
      </c>
      <c r="S57" s="175" t="str">
        <f t="shared" ca="1" si="9"/>
        <v xml:space="preserve"> </v>
      </c>
    </row>
    <row r="58" spans="1:19" ht="12.75" customHeight="1" x14ac:dyDescent="0.2">
      <c r="A58" s="30" t="s">
        <v>52</v>
      </c>
      <c r="B58" s="122" t="s">
        <v>99</v>
      </c>
      <c r="C58" s="122"/>
      <c r="D58" s="31"/>
      <c r="E58" s="173">
        <v>1</v>
      </c>
      <c r="F58" s="168">
        <f t="shared" si="6"/>
        <v>0</v>
      </c>
      <c r="G58" s="168">
        <f t="shared" si="5"/>
        <v>0</v>
      </c>
      <c r="H58" s="168">
        <f t="shared" si="1"/>
        <v>0</v>
      </c>
      <c r="I58" s="34"/>
      <c r="J58" s="29"/>
      <c r="K58" s="39"/>
      <c r="L58" s="40"/>
      <c r="M58" s="40"/>
      <c r="N58" s="40"/>
      <c r="O58" s="174" t="str">
        <f t="shared" si="7"/>
        <v>0</v>
      </c>
      <c r="P58" s="40"/>
      <c r="Q58" s="41"/>
      <c r="R58" s="174">
        <f t="shared" si="8"/>
        <v>0</v>
      </c>
      <c r="S58" s="175" t="str">
        <f t="shared" ca="1" si="9"/>
        <v xml:space="preserve"> </v>
      </c>
    </row>
    <row r="59" spans="1:19" ht="12.75" customHeight="1" x14ac:dyDescent="0.2">
      <c r="A59" s="30" t="s">
        <v>53</v>
      </c>
      <c r="B59" s="122" t="s">
        <v>99</v>
      </c>
      <c r="C59" s="122"/>
      <c r="D59" s="31"/>
      <c r="E59" s="173">
        <v>1</v>
      </c>
      <c r="F59" s="168">
        <f t="shared" si="6"/>
        <v>0</v>
      </c>
      <c r="G59" s="168">
        <f t="shared" si="5"/>
        <v>0</v>
      </c>
      <c r="H59" s="168">
        <f t="shared" si="1"/>
        <v>0</v>
      </c>
      <c r="I59" s="34"/>
      <c r="J59" s="29"/>
      <c r="K59" s="39"/>
      <c r="L59" s="40"/>
      <c r="M59" s="40"/>
      <c r="N59" s="40"/>
      <c r="O59" s="174" t="str">
        <f t="shared" si="7"/>
        <v>0</v>
      </c>
      <c r="P59" s="40"/>
      <c r="Q59" s="41"/>
      <c r="R59" s="174">
        <f t="shared" si="8"/>
        <v>0</v>
      </c>
      <c r="S59" s="175" t="str">
        <f t="shared" ca="1" si="9"/>
        <v xml:space="preserve"> </v>
      </c>
    </row>
    <row r="60" spans="1:19" ht="12.75" customHeight="1" x14ac:dyDescent="0.2">
      <c r="A60" s="30" t="s">
        <v>90</v>
      </c>
      <c r="B60" s="122" t="s">
        <v>99</v>
      </c>
      <c r="C60" s="122"/>
      <c r="D60" s="31"/>
      <c r="E60" s="173">
        <v>1</v>
      </c>
      <c r="F60" s="168">
        <f t="shared" si="6"/>
        <v>0</v>
      </c>
      <c r="G60" s="168">
        <f t="shared" si="5"/>
        <v>0</v>
      </c>
      <c r="H60" s="168">
        <f t="shared" si="1"/>
        <v>0</v>
      </c>
      <c r="I60" s="34"/>
      <c r="J60" s="29"/>
      <c r="K60" s="39"/>
      <c r="L60" s="40"/>
      <c r="M60" s="40"/>
      <c r="N60" s="40"/>
      <c r="O60" s="174" t="str">
        <f t="shared" si="7"/>
        <v>0</v>
      </c>
      <c r="P60" s="40"/>
      <c r="Q60" s="41"/>
      <c r="R60" s="174">
        <f t="shared" si="8"/>
        <v>0</v>
      </c>
      <c r="S60" s="175" t="str">
        <f t="shared" ca="1" si="9"/>
        <v xml:space="preserve"> </v>
      </c>
    </row>
    <row r="61" spans="1:19" ht="12.75" customHeight="1" x14ac:dyDescent="0.2">
      <c r="A61" s="30" t="s">
        <v>91</v>
      </c>
      <c r="B61" s="122" t="s">
        <v>99</v>
      </c>
      <c r="C61" s="122"/>
      <c r="D61" s="31"/>
      <c r="E61" s="173">
        <v>1</v>
      </c>
      <c r="F61" s="168">
        <f t="shared" si="6"/>
        <v>0</v>
      </c>
      <c r="G61" s="168">
        <f t="shared" si="5"/>
        <v>0</v>
      </c>
      <c r="H61" s="168">
        <f t="shared" si="1"/>
        <v>0</v>
      </c>
      <c r="I61" s="34"/>
      <c r="J61" s="29"/>
      <c r="K61" s="39"/>
      <c r="L61" s="40"/>
      <c r="M61" s="40"/>
      <c r="N61" s="40"/>
      <c r="O61" s="174" t="str">
        <f t="shared" si="7"/>
        <v>0</v>
      </c>
      <c r="P61" s="40"/>
      <c r="Q61" s="41"/>
      <c r="R61" s="174">
        <f t="shared" si="8"/>
        <v>0</v>
      </c>
      <c r="S61" s="175" t="str">
        <f t="shared" ca="1" si="9"/>
        <v xml:space="preserve"> </v>
      </c>
    </row>
    <row r="62" spans="1:19" ht="12.75" customHeight="1" x14ac:dyDescent="0.2">
      <c r="A62" s="30" t="s">
        <v>92</v>
      </c>
      <c r="B62" s="122" t="s">
        <v>99</v>
      </c>
      <c r="C62" s="122"/>
      <c r="D62" s="31"/>
      <c r="E62" s="173">
        <v>1</v>
      </c>
      <c r="F62" s="168">
        <f t="shared" si="6"/>
        <v>0</v>
      </c>
      <c r="G62" s="168">
        <f t="shared" si="5"/>
        <v>0</v>
      </c>
      <c r="H62" s="168">
        <f t="shared" si="1"/>
        <v>0</v>
      </c>
      <c r="I62" s="34"/>
      <c r="J62" s="29"/>
      <c r="K62" s="39"/>
      <c r="L62" s="40"/>
      <c r="M62" s="40"/>
      <c r="N62" s="40"/>
      <c r="O62" s="174" t="str">
        <f t="shared" si="7"/>
        <v>0</v>
      </c>
      <c r="P62" s="40"/>
      <c r="Q62" s="41"/>
      <c r="R62" s="174">
        <f t="shared" si="8"/>
        <v>0</v>
      </c>
      <c r="S62" s="175" t="str">
        <f t="shared" ca="1" si="9"/>
        <v xml:space="preserve"> </v>
      </c>
    </row>
    <row r="63" spans="1:19" ht="12.75" customHeight="1" x14ac:dyDescent="0.2">
      <c r="A63" s="30" t="s">
        <v>93</v>
      </c>
      <c r="B63" s="122" t="s">
        <v>99</v>
      </c>
      <c r="C63" s="122"/>
      <c r="D63" s="31"/>
      <c r="E63" s="173">
        <v>1</v>
      </c>
      <c r="F63" s="168">
        <f t="shared" si="6"/>
        <v>0</v>
      </c>
      <c r="G63" s="168">
        <f t="shared" si="5"/>
        <v>0</v>
      </c>
      <c r="H63" s="168">
        <f t="shared" si="1"/>
        <v>0</v>
      </c>
      <c r="I63" s="34"/>
      <c r="J63" s="29"/>
      <c r="K63" s="39"/>
      <c r="L63" s="40"/>
      <c r="M63" s="40"/>
      <c r="N63" s="40"/>
      <c r="O63" s="174" t="str">
        <f t="shared" si="7"/>
        <v>0</v>
      </c>
      <c r="P63" s="40"/>
      <c r="Q63" s="41"/>
      <c r="R63" s="174">
        <f t="shared" si="8"/>
        <v>0</v>
      </c>
      <c r="S63" s="175" t="str">
        <f t="shared" ca="1" si="9"/>
        <v xml:space="preserve"> </v>
      </c>
    </row>
    <row r="64" spans="1:19" ht="12.75" customHeight="1" x14ac:dyDescent="0.2">
      <c r="A64" s="30" t="s">
        <v>94</v>
      </c>
      <c r="B64" s="122" t="s">
        <v>99</v>
      </c>
      <c r="C64" s="122"/>
      <c r="D64" s="31"/>
      <c r="E64" s="173">
        <v>1</v>
      </c>
      <c r="F64" s="168">
        <f t="shared" si="6"/>
        <v>0</v>
      </c>
      <c r="G64" s="168">
        <f t="shared" si="5"/>
        <v>0</v>
      </c>
      <c r="H64" s="168">
        <f t="shared" si="1"/>
        <v>0</v>
      </c>
      <c r="I64" s="34"/>
      <c r="J64" s="29"/>
      <c r="K64" s="39"/>
      <c r="L64" s="40"/>
      <c r="M64" s="40"/>
      <c r="N64" s="40"/>
      <c r="O64" s="174" t="str">
        <f t="shared" si="7"/>
        <v>0</v>
      </c>
      <c r="P64" s="40"/>
      <c r="Q64" s="41"/>
      <c r="R64" s="174">
        <f t="shared" si="8"/>
        <v>0</v>
      </c>
      <c r="S64" s="175" t="str">
        <f t="shared" ca="1" si="9"/>
        <v xml:space="preserve"> </v>
      </c>
    </row>
    <row r="65" spans="1:11" ht="39" customHeight="1" x14ac:dyDescent="0.2">
      <c r="A65" s="35" t="s">
        <v>10</v>
      </c>
      <c r="B65" s="123" t="s">
        <v>77</v>
      </c>
      <c r="C65" s="124"/>
      <c r="D65" s="124"/>
      <c r="E65" s="124"/>
      <c r="F65" s="125"/>
      <c r="G65" s="161">
        <f>SUM(G66:G115)</f>
        <v>0</v>
      </c>
      <c r="H65" s="161">
        <f>SUM(H66:H115)</f>
        <v>0</v>
      </c>
      <c r="I65" s="42"/>
      <c r="J65" s="29"/>
      <c r="K65" s="38" t="s">
        <v>142</v>
      </c>
    </row>
    <row r="66" spans="1:11" x14ac:dyDescent="0.2">
      <c r="A66" s="113" t="s">
        <v>55</v>
      </c>
      <c r="B66" s="116" t="s">
        <v>95</v>
      </c>
      <c r="C66" s="34" t="s">
        <v>96</v>
      </c>
      <c r="D66" s="176" t="s">
        <v>5</v>
      </c>
      <c r="E66" s="119"/>
      <c r="F66" s="169" t="str">
        <f>IFERROR(ROUND(AVERAGE(K66:K70),2),"0")</f>
        <v>0</v>
      </c>
      <c r="G66" s="169">
        <f>ROUND(E66*F66,2)</f>
        <v>0</v>
      </c>
      <c r="H66" s="169">
        <f>ROUND(G66*$D$7,2)</f>
        <v>0</v>
      </c>
      <c r="I66" s="110"/>
      <c r="J66" s="43"/>
      <c r="K66" s="40"/>
    </row>
    <row r="67" spans="1:11" x14ac:dyDescent="0.2">
      <c r="A67" s="114"/>
      <c r="B67" s="117"/>
      <c r="C67" s="34" t="s">
        <v>96</v>
      </c>
      <c r="D67" s="177"/>
      <c r="E67" s="120"/>
      <c r="F67" s="170"/>
      <c r="G67" s="170"/>
      <c r="H67" s="170"/>
      <c r="I67" s="111"/>
      <c r="J67" s="43"/>
      <c r="K67" s="40"/>
    </row>
    <row r="68" spans="1:11" x14ac:dyDescent="0.2">
      <c r="A68" s="114"/>
      <c r="B68" s="117"/>
      <c r="C68" s="34" t="s">
        <v>96</v>
      </c>
      <c r="D68" s="177"/>
      <c r="E68" s="120"/>
      <c r="F68" s="170"/>
      <c r="G68" s="170"/>
      <c r="H68" s="170"/>
      <c r="I68" s="111"/>
      <c r="J68" s="43"/>
      <c r="K68" s="40"/>
    </row>
    <row r="69" spans="1:11" x14ac:dyDescent="0.2">
      <c r="A69" s="114"/>
      <c r="B69" s="117"/>
      <c r="C69" s="34" t="s">
        <v>96</v>
      </c>
      <c r="D69" s="177"/>
      <c r="E69" s="120"/>
      <c r="F69" s="170"/>
      <c r="G69" s="170"/>
      <c r="H69" s="170"/>
      <c r="I69" s="111"/>
      <c r="J69" s="43"/>
      <c r="K69" s="40"/>
    </row>
    <row r="70" spans="1:11" x14ac:dyDescent="0.2">
      <c r="A70" s="115"/>
      <c r="B70" s="118"/>
      <c r="C70" s="34" t="s">
        <v>96</v>
      </c>
      <c r="D70" s="178"/>
      <c r="E70" s="121"/>
      <c r="F70" s="171"/>
      <c r="G70" s="171"/>
      <c r="H70" s="171"/>
      <c r="I70" s="112"/>
      <c r="J70" s="43"/>
      <c r="K70" s="40"/>
    </row>
    <row r="71" spans="1:11" x14ac:dyDescent="0.2">
      <c r="A71" s="113" t="s">
        <v>56</v>
      </c>
      <c r="B71" s="116" t="s">
        <v>95</v>
      </c>
      <c r="C71" s="34" t="s">
        <v>96</v>
      </c>
      <c r="D71" s="176" t="s">
        <v>5</v>
      </c>
      <c r="E71" s="119"/>
      <c r="F71" s="169" t="str">
        <f t="shared" ref="F71" si="10">IFERROR(ROUND(AVERAGE(K71:K75),2),"0")</f>
        <v>0</v>
      </c>
      <c r="G71" s="169">
        <f>ROUND(E71*F71,2)</f>
        <v>0</v>
      </c>
      <c r="H71" s="169">
        <f>ROUND(G71*$D$7,2)</f>
        <v>0</v>
      </c>
      <c r="I71" s="110"/>
      <c r="J71" s="43"/>
      <c r="K71" s="40"/>
    </row>
    <row r="72" spans="1:11" x14ac:dyDescent="0.2">
      <c r="A72" s="114"/>
      <c r="B72" s="117"/>
      <c r="C72" s="34" t="s">
        <v>96</v>
      </c>
      <c r="D72" s="177"/>
      <c r="E72" s="120"/>
      <c r="F72" s="170"/>
      <c r="G72" s="170"/>
      <c r="H72" s="170"/>
      <c r="I72" s="111"/>
      <c r="J72" s="43"/>
      <c r="K72" s="40"/>
    </row>
    <row r="73" spans="1:11" x14ac:dyDescent="0.2">
      <c r="A73" s="114"/>
      <c r="B73" s="117"/>
      <c r="C73" s="34" t="s">
        <v>96</v>
      </c>
      <c r="D73" s="177"/>
      <c r="E73" s="120"/>
      <c r="F73" s="170"/>
      <c r="G73" s="170"/>
      <c r="H73" s="170"/>
      <c r="I73" s="111"/>
      <c r="J73" s="43"/>
      <c r="K73" s="40"/>
    </row>
    <row r="74" spans="1:11" x14ac:dyDescent="0.2">
      <c r="A74" s="114"/>
      <c r="B74" s="117"/>
      <c r="C74" s="34" t="s">
        <v>96</v>
      </c>
      <c r="D74" s="177"/>
      <c r="E74" s="120"/>
      <c r="F74" s="170"/>
      <c r="G74" s="170"/>
      <c r="H74" s="170"/>
      <c r="I74" s="111"/>
      <c r="J74" s="43"/>
      <c r="K74" s="40"/>
    </row>
    <row r="75" spans="1:11" x14ac:dyDescent="0.2">
      <c r="A75" s="115"/>
      <c r="B75" s="118"/>
      <c r="C75" s="34" t="s">
        <v>96</v>
      </c>
      <c r="D75" s="178"/>
      <c r="E75" s="121"/>
      <c r="F75" s="171"/>
      <c r="G75" s="171"/>
      <c r="H75" s="171"/>
      <c r="I75" s="112"/>
      <c r="J75" s="43"/>
      <c r="K75" s="40"/>
    </row>
    <row r="76" spans="1:11" x14ac:dyDescent="0.2">
      <c r="A76" s="113" t="s">
        <v>57</v>
      </c>
      <c r="B76" s="116" t="s">
        <v>95</v>
      </c>
      <c r="C76" s="34" t="s">
        <v>96</v>
      </c>
      <c r="D76" s="176" t="s">
        <v>5</v>
      </c>
      <c r="E76" s="119"/>
      <c r="F76" s="169" t="str">
        <f t="shared" ref="F76" si="11">IFERROR(ROUND(AVERAGE(K76:K80),2),"0")</f>
        <v>0</v>
      </c>
      <c r="G76" s="169">
        <f>ROUND(E76*F76,2)</f>
        <v>0</v>
      </c>
      <c r="H76" s="169">
        <f>ROUND(G76*$D$7,2)</f>
        <v>0</v>
      </c>
      <c r="I76" s="110"/>
      <c r="J76" s="43"/>
      <c r="K76" s="40"/>
    </row>
    <row r="77" spans="1:11" x14ac:dyDescent="0.2">
      <c r="A77" s="114"/>
      <c r="B77" s="117"/>
      <c r="C77" s="34" t="s">
        <v>96</v>
      </c>
      <c r="D77" s="177"/>
      <c r="E77" s="120"/>
      <c r="F77" s="170"/>
      <c r="G77" s="170"/>
      <c r="H77" s="170"/>
      <c r="I77" s="111"/>
      <c r="J77" s="43"/>
      <c r="K77" s="40"/>
    </row>
    <row r="78" spans="1:11" x14ac:dyDescent="0.2">
      <c r="A78" s="114"/>
      <c r="B78" s="117"/>
      <c r="C78" s="34" t="s">
        <v>96</v>
      </c>
      <c r="D78" s="177"/>
      <c r="E78" s="120"/>
      <c r="F78" s="170"/>
      <c r="G78" s="170"/>
      <c r="H78" s="170"/>
      <c r="I78" s="111"/>
      <c r="J78" s="43"/>
      <c r="K78" s="40"/>
    </row>
    <row r="79" spans="1:11" x14ac:dyDescent="0.2">
      <c r="A79" s="114"/>
      <c r="B79" s="117"/>
      <c r="C79" s="34" t="s">
        <v>96</v>
      </c>
      <c r="D79" s="177"/>
      <c r="E79" s="120"/>
      <c r="F79" s="170"/>
      <c r="G79" s="170"/>
      <c r="H79" s="170"/>
      <c r="I79" s="111"/>
      <c r="J79" s="43"/>
      <c r="K79" s="40"/>
    </row>
    <row r="80" spans="1:11" x14ac:dyDescent="0.2">
      <c r="A80" s="115"/>
      <c r="B80" s="118"/>
      <c r="C80" s="34" t="s">
        <v>96</v>
      </c>
      <c r="D80" s="178"/>
      <c r="E80" s="121"/>
      <c r="F80" s="171"/>
      <c r="G80" s="171"/>
      <c r="H80" s="171"/>
      <c r="I80" s="112"/>
      <c r="J80" s="43"/>
      <c r="K80" s="40"/>
    </row>
    <row r="81" spans="1:11" x14ac:dyDescent="0.2">
      <c r="A81" s="113" t="s">
        <v>58</v>
      </c>
      <c r="B81" s="116" t="s">
        <v>95</v>
      </c>
      <c r="C81" s="34" t="s">
        <v>96</v>
      </c>
      <c r="D81" s="176" t="s">
        <v>5</v>
      </c>
      <c r="E81" s="119"/>
      <c r="F81" s="169" t="str">
        <f t="shared" ref="F81" si="12">IFERROR(ROUND(AVERAGE(K81:K85),2),"0")</f>
        <v>0</v>
      </c>
      <c r="G81" s="169">
        <f>ROUND(E81*F81,2)</f>
        <v>0</v>
      </c>
      <c r="H81" s="169">
        <f>ROUND(G81*$D$7,2)</f>
        <v>0</v>
      </c>
      <c r="I81" s="110"/>
      <c r="J81" s="43"/>
      <c r="K81" s="40"/>
    </row>
    <row r="82" spans="1:11" x14ac:dyDescent="0.2">
      <c r="A82" s="114"/>
      <c r="B82" s="117"/>
      <c r="C82" s="34" t="s">
        <v>96</v>
      </c>
      <c r="D82" s="177"/>
      <c r="E82" s="120"/>
      <c r="F82" s="170"/>
      <c r="G82" s="170"/>
      <c r="H82" s="170"/>
      <c r="I82" s="111"/>
      <c r="J82" s="43"/>
      <c r="K82" s="40"/>
    </row>
    <row r="83" spans="1:11" x14ac:dyDescent="0.2">
      <c r="A83" s="114"/>
      <c r="B83" s="117"/>
      <c r="C83" s="34" t="s">
        <v>96</v>
      </c>
      <c r="D83" s="177"/>
      <c r="E83" s="120"/>
      <c r="F83" s="170"/>
      <c r="G83" s="170"/>
      <c r="H83" s="170"/>
      <c r="I83" s="111"/>
      <c r="J83" s="43"/>
      <c r="K83" s="40"/>
    </row>
    <row r="84" spans="1:11" x14ac:dyDescent="0.2">
      <c r="A84" s="114"/>
      <c r="B84" s="117"/>
      <c r="C84" s="34" t="s">
        <v>96</v>
      </c>
      <c r="D84" s="177"/>
      <c r="E84" s="120"/>
      <c r="F84" s="170"/>
      <c r="G84" s="170"/>
      <c r="H84" s="170"/>
      <c r="I84" s="111"/>
      <c r="J84" s="43"/>
      <c r="K84" s="40"/>
    </row>
    <row r="85" spans="1:11" x14ac:dyDescent="0.2">
      <c r="A85" s="115"/>
      <c r="B85" s="118"/>
      <c r="C85" s="34" t="s">
        <v>96</v>
      </c>
      <c r="D85" s="178"/>
      <c r="E85" s="121"/>
      <c r="F85" s="171"/>
      <c r="G85" s="171"/>
      <c r="H85" s="171"/>
      <c r="I85" s="112"/>
      <c r="J85" s="43"/>
      <c r="K85" s="40"/>
    </row>
    <row r="86" spans="1:11" x14ac:dyDescent="0.2">
      <c r="A86" s="113" t="s">
        <v>59</v>
      </c>
      <c r="B86" s="116" t="s">
        <v>95</v>
      </c>
      <c r="C86" s="34" t="s">
        <v>96</v>
      </c>
      <c r="D86" s="176" t="s">
        <v>5</v>
      </c>
      <c r="E86" s="119"/>
      <c r="F86" s="169" t="str">
        <f t="shared" ref="F86" si="13">IFERROR(ROUND(AVERAGE(K86:K90),2),"0")</f>
        <v>0</v>
      </c>
      <c r="G86" s="169">
        <f>ROUND(E86*F86,2)</f>
        <v>0</v>
      </c>
      <c r="H86" s="169">
        <f>ROUND(G86*$D$7,2)</f>
        <v>0</v>
      </c>
      <c r="I86" s="110"/>
      <c r="J86" s="43"/>
      <c r="K86" s="40"/>
    </row>
    <row r="87" spans="1:11" x14ac:dyDescent="0.2">
      <c r="A87" s="114"/>
      <c r="B87" s="117"/>
      <c r="C87" s="34" t="s">
        <v>96</v>
      </c>
      <c r="D87" s="177"/>
      <c r="E87" s="120"/>
      <c r="F87" s="170"/>
      <c r="G87" s="170"/>
      <c r="H87" s="170"/>
      <c r="I87" s="111"/>
      <c r="J87" s="43"/>
      <c r="K87" s="40"/>
    </row>
    <row r="88" spans="1:11" x14ac:dyDescent="0.2">
      <c r="A88" s="114"/>
      <c r="B88" s="117"/>
      <c r="C88" s="34" t="s">
        <v>96</v>
      </c>
      <c r="D88" s="177"/>
      <c r="E88" s="120"/>
      <c r="F88" s="170"/>
      <c r="G88" s="170"/>
      <c r="H88" s="170"/>
      <c r="I88" s="111"/>
      <c r="J88" s="43"/>
      <c r="K88" s="40"/>
    </row>
    <row r="89" spans="1:11" x14ac:dyDescent="0.2">
      <c r="A89" s="114"/>
      <c r="B89" s="117"/>
      <c r="C89" s="34" t="s">
        <v>96</v>
      </c>
      <c r="D89" s="177"/>
      <c r="E89" s="120"/>
      <c r="F89" s="170"/>
      <c r="G89" s="170"/>
      <c r="H89" s="170"/>
      <c r="I89" s="111"/>
      <c r="J89" s="43"/>
      <c r="K89" s="40"/>
    </row>
    <row r="90" spans="1:11" x14ac:dyDescent="0.2">
      <c r="A90" s="115"/>
      <c r="B90" s="118"/>
      <c r="C90" s="34" t="s">
        <v>96</v>
      </c>
      <c r="D90" s="178"/>
      <c r="E90" s="121"/>
      <c r="F90" s="171"/>
      <c r="G90" s="171"/>
      <c r="H90" s="171"/>
      <c r="I90" s="112"/>
      <c r="J90" s="43"/>
      <c r="K90" s="40"/>
    </row>
    <row r="91" spans="1:11" x14ac:dyDescent="0.2">
      <c r="A91" s="113" t="s">
        <v>60</v>
      </c>
      <c r="B91" s="116" t="s">
        <v>95</v>
      </c>
      <c r="C91" s="34" t="s">
        <v>96</v>
      </c>
      <c r="D91" s="176" t="s">
        <v>5</v>
      </c>
      <c r="E91" s="119"/>
      <c r="F91" s="169" t="str">
        <f t="shared" ref="F91" si="14">IFERROR(ROUND(AVERAGE(K91:K95),2),"0")</f>
        <v>0</v>
      </c>
      <c r="G91" s="169">
        <f>ROUND(E91*F91,2)</f>
        <v>0</v>
      </c>
      <c r="H91" s="169">
        <f>ROUND(G91*$D$7,2)</f>
        <v>0</v>
      </c>
      <c r="I91" s="110"/>
      <c r="J91" s="43"/>
      <c r="K91" s="40"/>
    </row>
    <row r="92" spans="1:11" x14ac:dyDescent="0.2">
      <c r="A92" s="114"/>
      <c r="B92" s="117"/>
      <c r="C92" s="34" t="s">
        <v>96</v>
      </c>
      <c r="D92" s="177"/>
      <c r="E92" s="120"/>
      <c r="F92" s="170"/>
      <c r="G92" s="170"/>
      <c r="H92" s="170"/>
      <c r="I92" s="111"/>
      <c r="J92" s="43"/>
      <c r="K92" s="40"/>
    </row>
    <row r="93" spans="1:11" x14ac:dyDescent="0.2">
      <c r="A93" s="114"/>
      <c r="B93" s="117"/>
      <c r="C93" s="34" t="s">
        <v>96</v>
      </c>
      <c r="D93" s="177"/>
      <c r="E93" s="120"/>
      <c r="F93" s="170"/>
      <c r="G93" s="170"/>
      <c r="H93" s="170"/>
      <c r="I93" s="111"/>
      <c r="J93" s="43"/>
      <c r="K93" s="40"/>
    </row>
    <row r="94" spans="1:11" x14ac:dyDescent="0.2">
      <c r="A94" s="114"/>
      <c r="B94" s="117"/>
      <c r="C94" s="34" t="s">
        <v>96</v>
      </c>
      <c r="D94" s="177"/>
      <c r="E94" s="120"/>
      <c r="F94" s="170"/>
      <c r="G94" s="170"/>
      <c r="H94" s="170"/>
      <c r="I94" s="111"/>
      <c r="J94" s="43"/>
      <c r="K94" s="40"/>
    </row>
    <row r="95" spans="1:11" x14ac:dyDescent="0.2">
      <c r="A95" s="115"/>
      <c r="B95" s="118"/>
      <c r="C95" s="34" t="s">
        <v>96</v>
      </c>
      <c r="D95" s="178"/>
      <c r="E95" s="121"/>
      <c r="F95" s="171"/>
      <c r="G95" s="171"/>
      <c r="H95" s="171"/>
      <c r="I95" s="112"/>
      <c r="J95" s="43"/>
      <c r="K95" s="40"/>
    </row>
    <row r="96" spans="1:11" x14ac:dyDescent="0.2">
      <c r="A96" s="113" t="s">
        <v>61</v>
      </c>
      <c r="B96" s="116" t="s">
        <v>95</v>
      </c>
      <c r="C96" s="34" t="s">
        <v>96</v>
      </c>
      <c r="D96" s="176" t="s">
        <v>5</v>
      </c>
      <c r="E96" s="119"/>
      <c r="F96" s="169" t="str">
        <f t="shared" ref="F96" si="15">IFERROR(ROUND(AVERAGE(K96:K100),2),"0")</f>
        <v>0</v>
      </c>
      <c r="G96" s="169">
        <f>ROUND(E96*F96,2)</f>
        <v>0</v>
      </c>
      <c r="H96" s="169">
        <f>ROUND(G96*$D$7,2)</f>
        <v>0</v>
      </c>
      <c r="I96" s="110"/>
      <c r="J96" s="43"/>
      <c r="K96" s="40"/>
    </row>
    <row r="97" spans="1:11" x14ac:dyDescent="0.2">
      <c r="A97" s="114"/>
      <c r="B97" s="117"/>
      <c r="C97" s="34" t="s">
        <v>96</v>
      </c>
      <c r="D97" s="177"/>
      <c r="E97" s="120"/>
      <c r="F97" s="170"/>
      <c r="G97" s="170"/>
      <c r="H97" s="170"/>
      <c r="I97" s="111"/>
      <c r="J97" s="43"/>
      <c r="K97" s="40"/>
    </row>
    <row r="98" spans="1:11" x14ac:dyDescent="0.2">
      <c r="A98" s="114"/>
      <c r="B98" s="117"/>
      <c r="C98" s="34" t="s">
        <v>96</v>
      </c>
      <c r="D98" s="177"/>
      <c r="E98" s="120"/>
      <c r="F98" s="170"/>
      <c r="G98" s="170"/>
      <c r="H98" s="170"/>
      <c r="I98" s="111"/>
      <c r="J98" s="43"/>
      <c r="K98" s="40"/>
    </row>
    <row r="99" spans="1:11" x14ac:dyDescent="0.2">
      <c r="A99" s="114"/>
      <c r="B99" s="117"/>
      <c r="C99" s="34" t="s">
        <v>96</v>
      </c>
      <c r="D99" s="177"/>
      <c r="E99" s="120"/>
      <c r="F99" s="170"/>
      <c r="G99" s="170"/>
      <c r="H99" s="170"/>
      <c r="I99" s="111"/>
      <c r="J99" s="43"/>
      <c r="K99" s="40"/>
    </row>
    <row r="100" spans="1:11" x14ac:dyDescent="0.2">
      <c r="A100" s="115"/>
      <c r="B100" s="118"/>
      <c r="C100" s="34" t="s">
        <v>96</v>
      </c>
      <c r="D100" s="178"/>
      <c r="E100" s="121"/>
      <c r="F100" s="171"/>
      <c r="G100" s="171"/>
      <c r="H100" s="171"/>
      <c r="I100" s="112"/>
      <c r="J100" s="43"/>
      <c r="K100" s="40"/>
    </row>
    <row r="101" spans="1:11" x14ac:dyDescent="0.2">
      <c r="A101" s="113" t="s">
        <v>62</v>
      </c>
      <c r="B101" s="116" t="s">
        <v>95</v>
      </c>
      <c r="C101" s="34" t="s">
        <v>96</v>
      </c>
      <c r="D101" s="176" t="s">
        <v>5</v>
      </c>
      <c r="E101" s="119"/>
      <c r="F101" s="169" t="str">
        <f t="shared" ref="F101" si="16">IFERROR(ROUND(AVERAGE(K101:K105),2),"0")</f>
        <v>0</v>
      </c>
      <c r="G101" s="169">
        <f>ROUND(E101*F101,2)</f>
        <v>0</v>
      </c>
      <c r="H101" s="169">
        <f>ROUND(G101*$D$7,2)</f>
        <v>0</v>
      </c>
      <c r="I101" s="110"/>
      <c r="J101" s="43"/>
      <c r="K101" s="40"/>
    </row>
    <row r="102" spans="1:11" x14ac:dyDescent="0.2">
      <c r="A102" s="114"/>
      <c r="B102" s="117"/>
      <c r="C102" s="34" t="s">
        <v>96</v>
      </c>
      <c r="D102" s="177"/>
      <c r="E102" s="120"/>
      <c r="F102" s="170"/>
      <c r="G102" s="170"/>
      <c r="H102" s="170"/>
      <c r="I102" s="111"/>
      <c r="J102" s="43"/>
      <c r="K102" s="40"/>
    </row>
    <row r="103" spans="1:11" x14ac:dyDescent="0.2">
      <c r="A103" s="114"/>
      <c r="B103" s="117"/>
      <c r="C103" s="34" t="s">
        <v>96</v>
      </c>
      <c r="D103" s="177"/>
      <c r="E103" s="120"/>
      <c r="F103" s="170"/>
      <c r="G103" s="170"/>
      <c r="H103" s="170"/>
      <c r="I103" s="111"/>
      <c r="J103" s="43"/>
      <c r="K103" s="40"/>
    </row>
    <row r="104" spans="1:11" x14ac:dyDescent="0.2">
      <c r="A104" s="114"/>
      <c r="B104" s="117"/>
      <c r="C104" s="34" t="s">
        <v>96</v>
      </c>
      <c r="D104" s="177"/>
      <c r="E104" s="120"/>
      <c r="F104" s="170"/>
      <c r="G104" s="170"/>
      <c r="H104" s="170"/>
      <c r="I104" s="111"/>
      <c r="J104" s="43"/>
      <c r="K104" s="40"/>
    </row>
    <row r="105" spans="1:11" x14ac:dyDescent="0.2">
      <c r="A105" s="115"/>
      <c r="B105" s="118"/>
      <c r="C105" s="34" t="s">
        <v>96</v>
      </c>
      <c r="D105" s="178"/>
      <c r="E105" s="121"/>
      <c r="F105" s="171"/>
      <c r="G105" s="171"/>
      <c r="H105" s="171"/>
      <c r="I105" s="112"/>
      <c r="J105" s="43"/>
      <c r="K105" s="40"/>
    </row>
    <row r="106" spans="1:11" x14ac:dyDescent="0.2">
      <c r="A106" s="113" t="s">
        <v>63</v>
      </c>
      <c r="B106" s="116" t="s">
        <v>95</v>
      </c>
      <c r="C106" s="34" t="s">
        <v>96</v>
      </c>
      <c r="D106" s="176" t="s">
        <v>5</v>
      </c>
      <c r="E106" s="119"/>
      <c r="F106" s="169" t="str">
        <f t="shared" ref="F106" si="17">IFERROR(ROUND(AVERAGE(K106:K110),2),"0")</f>
        <v>0</v>
      </c>
      <c r="G106" s="169">
        <f>ROUND(E106*F106,2)</f>
        <v>0</v>
      </c>
      <c r="H106" s="169">
        <f>ROUND(G106*$D$7,2)</f>
        <v>0</v>
      </c>
      <c r="I106" s="110"/>
      <c r="J106" s="43"/>
      <c r="K106" s="40"/>
    </row>
    <row r="107" spans="1:11" x14ac:dyDescent="0.2">
      <c r="A107" s="114"/>
      <c r="B107" s="117"/>
      <c r="C107" s="34" t="s">
        <v>96</v>
      </c>
      <c r="D107" s="177"/>
      <c r="E107" s="120"/>
      <c r="F107" s="170"/>
      <c r="G107" s="170"/>
      <c r="H107" s="170"/>
      <c r="I107" s="111"/>
      <c r="J107" s="43"/>
      <c r="K107" s="40"/>
    </row>
    <row r="108" spans="1:11" x14ac:dyDescent="0.2">
      <c r="A108" s="114"/>
      <c r="B108" s="117"/>
      <c r="C108" s="34" t="s">
        <v>96</v>
      </c>
      <c r="D108" s="177"/>
      <c r="E108" s="120"/>
      <c r="F108" s="170"/>
      <c r="G108" s="170"/>
      <c r="H108" s="170"/>
      <c r="I108" s="111"/>
      <c r="J108" s="43"/>
      <c r="K108" s="40"/>
    </row>
    <row r="109" spans="1:11" x14ac:dyDescent="0.2">
      <c r="A109" s="114"/>
      <c r="B109" s="117"/>
      <c r="C109" s="34" t="s">
        <v>96</v>
      </c>
      <c r="D109" s="177"/>
      <c r="E109" s="120"/>
      <c r="F109" s="170"/>
      <c r="G109" s="170"/>
      <c r="H109" s="170"/>
      <c r="I109" s="111"/>
      <c r="J109" s="43"/>
      <c r="K109" s="40"/>
    </row>
    <row r="110" spans="1:11" x14ac:dyDescent="0.2">
      <c r="A110" s="115"/>
      <c r="B110" s="118"/>
      <c r="C110" s="34" t="s">
        <v>96</v>
      </c>
      <c r="D110" s="178"/>
      <c r="E110" s="121"/>
      <c r="F110" s="171"/>
      <c r="G110" s="171"/>
      <c r="H110" s="171"/>
      <c r="I110" s="112"/>
      <c r="J110" s="43"/>
      <c r="K110" s="40"/>
    </row>
    <row r="111" spans="1:11" x14ac:dyDescent="0.2">
      <c r="A111" s="113" t="s">
        <v>64</v>
      </c>
      <c r="B111" s="116" t="s">
        <v>95</v>
      </c>
      <c r="C111" s="34" t="s">
        <v>96</v>
      </c>
      <c r="D111" s="176" t="s">
        <v>5</v>
      </c>
      <c r="E111" s="119"/>
      <c r="F111" s="169" t="str">
        <f t="shared" ref="F111" si="18">IFERROR(ROUND(AVERAGE(K111:K115),2),"0")</f>
        <v>0</v>
      </c>
      <c r="G111" s="169">
        <f>ROUND(E111*F111,2)</f>
        <v>0</v>
      </c>
      <c r="H111" s="169">
        <f>ROUND(G111*$D$7,2)</f>
        <v>0</v>
      </c>
      <c r="I111" s="110"/>
      <c r="J111" s="43"/>
      <c r="K111" s="40"/>
    </row>
    <row r="112" spans="1:11" x14ac:dyDescent="0.2">
      <c r="A112" s="114"/>
      <c r="B112" s="117"/>
      <c r="C112" s="34" t="s">
        <v>96</v>
      </c>
      <c r="D112" s="177"/>
      <c r="E112" s="120"/>
      <c r="F112" s="170"/>
      <c r="G112" s="170"/>
      <c r="H112" s="170"/>
      <c r="I112" s="111"/>
      <c r="J112" s="43"/>
      <c r="K112" s="40"/>
    </row>
    <row r="113" spans="1:11" x14ac:dyDescent="0.2">
      <c r="A113" s="114"/>
      <c r="B113" s="117"/>
      <c r="C113" s="34" t="s">
        <v>96</v>
      </c>
      <c r="D113" s="177"/>
      <c r="E113" s="120"/>
      <c r="F113" s="170"/>
      <c r="G113" s="170"/>
      <c r="H113" s="170"/>
      <c r="I113" s="111"/>
      <c r="J113" s="43"/>
      <c r="K113" s="40"/>
    </row>
    <row r="114" spans="1:11" x14ac:dyDescent="0.2">
      <c r="A114" s="114"/>
      <c r="B114" s="117"/>
      <c r="C114" s="34" t="s">
        <v>96</v>
      </c>
      <c r="D114" s="177"/>
      <c r="E114" s="120"/>
      <c r="F114" s="170"/>
      <c r="G114" s="170"/>
      <c r="H114" s="170"/>
      <c r="I114" s="111"/>
      <c r="J114" s="43"/>
      <c r="K114" s="40"/>
    </row>
    <row r="115" spans="1:11" x14ac:dyDescent="0.2">
      <c r="A115" s="115"/>
      <c r="B115" s="118"/>
      <c r="C115" s="34" t="s">
        <v>96</v>
      </c>
      <c r="D115" s="178"/>
      <c r="E115" s="121"/>
      <c r="F115" s="171"/>
      <c r="G115" s="171"/>
      <c r="H115" s="171"/>
      <c r="I115" s="112"/>
      <c r="J115" s="43"/>
      <c r="K115" s="40"/>
    </row>
    <row r="116" spans="1:11" ht="12.75" customHeight="1" x14ac:dyDescent="0.2">
      <c r="A116" s="35" t="s">
        <v>65</v>
      </c>
      <c r="B116" s="123" t="s">
        <v>78</v>
      </c>
      <c r="C116" s="124"/>
      <c r="D116" s="124"/>
      <c r="E116" s="124"/>
      <c r="F116" s="125"/>
      <c r="G116" s="161">
        <f>SUM(G117,G124,G131,G138,G145,G152,G159,G166,G173,G180)</f>
        <v>0</v>
      </c>
      <c r="H116" s="161">
        <f>SUM(H117,H124,H131,H138,H145,H152,H159,H166,H173,H180)</f>
        <v>0</v>
      </c>
      <c r="I116" s="42"/>
      <c r="J116" s="29"/>
    </row>
    <row r="117" spans="1:11" ht="12.75" customHeight="1" x14ac:dyDescent="0.2">
      <c r="A117" s="107" t="s">
        <v>66</v>
      </c>
      <c r="B117" s="104" t="s">
        <v>119</v>
      </c>
      <c r="C117" s="179" t="s">
        <v>120</v>
      </c>
      <c r="D117" s="181"/>
      <c r="E117" s="182"/>
      <c r="F117" s="174"/>
      <c r="G117" s="172">
        <f>SUM(G118:G123)</f>
        <v>0</v>
      </c>
      <c r="H117" s="172">
        <f>ROUND(G117*$D$7,2)</f>
        <v>0</v>
      </c>
      <c r="I117" s="104"/>
    </row>
    <row r="118" spans="1:11" x14ac:dyDescent="0.2">
      <c r="A118" s="108"/>
      <c r="B118" s="105"/>
      <c r="C118" s="180" t="s">
        <v>121</v>
      </c>
      <c r="D118" s="44"/>
      <c r="E118" s="45"/>
      <c r="F118" s="40"/>
      <c r="G118" s="174">
        <f t="shared" ref="G118:G123" si="19">ROUND(E118*F118,2)</f>
        <v>0</v>
      </c>
      <c r="H118" s="46"/>
      <c r="I118" s="105"/>
    </row>
    <row r="119" spans="1:11" ht="13.5" customHeight="1" x14ac:dyDescent="0.2">
      <c r="A119" s="108"/>
      <c r="B119" s="105"/>
      <c r="C119" s="180" t="s">
        <v>122</v>
      </c>
      <c r="D119" s="44"/>
      <c r="E119" s="45"/>
      <c r="F119" s="40"/>
      <c r="G119" s="174">
        <f t="shared" si="19"/>
        <v>0</v>
      </c>
      <c r="H119" s="46"/>
      <c r="I119" s="105"/>
    </row>
    <row r="120" spans="1:11" x14ac:dyDescent="0.2">
      <c r="A120" s="108"/>
      <c r="B120" s="105"/>
      <c r="C120" s="180" t="s">
        <v>123</v>
      </c>
      <c r="D120" s="44"/>
      <c r="E120" s="45"/>
      <c r="F120" s="40"/>
      <c r="G120" s="174">
        <f t="shared" si="19"/>
        <v>0</v>
      </c>
      <c r="H120" s="46"/>
      <c r="I120" s="105"/>
    </row>
    <row r="121" spans="1:11" x14ac:dyDescent="0.2">
      <c r="A121" s="108"/>
      <c r="B121" s="105"/>
      <c r="C121" s="180" t="s">
        <v>124</v>
      </c>
      <c r="D121" s="44"/>
      <c r="E121" s="45"/>
      <c r="F121" s="40"/>
      <c r="G121" s="174">
        <f t="shared" si="19"/>
        <v>0</v>
      </c>
      <c r="H121" s="46"/>
      <c r="I121" s="105"/>
    </row>
    <row r="122" spans="1:11" x14ac:dyDescent="0.2">
      <c r="A122" s="108"/>
      <c r="B122" s="105"/>
      <c r="C122" s="46" t="s">
        <v>125</v>
      </c>
      <c r="D122" s="44"/>
      <c r="E122" s="45"/>
      <c r="F122" s="40"/>
      <c r="G122" s="174">
        <f t="shared" si="19"/>
        <v>0</v>
      </c>
      <c r="H122" s="46"/>
      <c r="I122" s="105"/>
    </row>
    <row r="123" spans="1:11" x14ac:dyDescent="0.2">
      <c r="A123" s="109"/>
      <c r="B123" s="106"/>
      <c r="C123" s="46" t="s">
        <v>125</v>
      </c>
      <c r="D123" s="44"/>
      <c r="E123" s="45"/>
      <c r="F123" s="40"/>
      <c r="G123" s="174">
        <f t="shared" si="19"/>
        <v>0</v>
      </c>
      <c r="H123" s="46"/>
      <c r="I123" s="106"/>
    </row>
    <row r="124" spans="1:11" ht="12.75" customHeight="1" x14ac:dyDescent="0.2">
      <c r="A124" s="107" t="s">
        <v>67</v>
      </c>
      <c r="B124" s="104" t="s">
        <v>119</v>
      </c>
      <c r="C124" s="179" t="s">
        <v>120</v>
      </c>
      <c r="D124" s="181"/>
      <c r="E124" s="182"/>
      <c r="F124" s="174"/>
      <c r="G124" s="172">
        <f>SUM(G125:G130)</f>
        <v>0</v>
      </c>
      <c r="H124" s="172">
        <f>ROUND(G124*$D$7,2)</f>
        <v>0</v>
      </c>
      <c r="I124" s="104"/>
    </row>
    <row r="125" spans="1:11" x14ac:dyDescent="0.2">
      <c r="A125" s="108"/>
      <c r="B125" s="105"/>
      <c r="C125" s="180" t="s">
        <v>121</v>
      </c>
      <c r="D125" s="44"/>
      <c r="E125" s="45"/>
      <c r="F125" s="40"/>
      <c r="G125" s="174">
        <f t="shared" ref="G125:G130" si="20">ROUND(E125*F125,2)</f>
        <v>0</v>
      </c>
      <c r="H125" s="46"/>
      <c r="I125" s="105"/>
    </row>
    <row r="126" spans="1:11" x14ac:dyDescent="0.2">
      <c r="A126" s="108"/>
      <c r="B126" s="105"/>
      <c r="C126" s="180" t="s">
        <v>122</v>
      </c>
      <c r="D126" s="44"/>
      <c r="E126" s="45"/>
      <c r="F126" s="40"/>
      <c r="G126" s="174">
        <f t="shared" si="20"/>
        <v>0</v>
      </c>
      <c r="H126" s="46"/>
      <c r="I126" s="105"/>
    </row>
    <row r="127" spans="1:11" x14ac:dyDescent="0.2">
      <c r="A127" s="108"/>
      <c r="B127" s="105"/>
      <c r="C127" s="180" t="s">
        <v>123</v>
      </c>
      <c r="D127" s="44"/>
      <c r="E127" s="45"/>
      <c r="F127" s="40"/>
      <c r="G127" s="174">
        <f t="shared" si="20"/>
        <v>0</v>
      </c>
      <c r="H127" s="46"/>
      <c r="I127" s="105"/>
    </row>
    <row r="128" spans="1:11" x14ac:dyDescent="0.2">
      <c r="A128" s="108"/>
      <c r="B128" s="105"/>
      <c r="C128" s="180" t="s">
        <v>124</v>
      </c>
      <c r="D128" s="44"/>
      <c r="E128" s="45"/>
      <c r="F128" s="40"/>
      <c r="G128" s="174">
        <f t="shared" si="20"/>
        <v>0</v>
      </c>
      <c r="H128" s="46"/>
      <c r="I128" s="105"/>
    </row>
    <row r="129" spans="1:9" x14ac:dyDescent="0.2">
      <c r="A129" s="108"/>
      <c r="B129" s="105"/>
      <c r="C129" s="46" t="s">
        <v>125</v>
      </c>
      <c r="D129" s="44"/>
      <c r="E129" s="45"/>
      <c r="F129" s="40"/>
      <c r="G129" s="174">
        <f t="shared" si="20"/>
        <v>0</v>
      </c>
      <c r="H129" s="46"/>
      <c r="I129" s="105"/>
    </row>
    <row r="130" spans="1:9" x14ac:dyDescent="0.2">
      <c r="A130" s="109"/>
      <c r="B130" s="106"/>
      <c r="C130" s="46" t="s">
        <v>125</v>
      </c>
      <c r="D130" s="44"/>
      <c r="E130" s="45"/>
      <c r="F130" s="40"/>
      <c r="G130" s="174">
        <f t="shared" si="20"/>
        <v>0</v>
      </c>
      <c r="H130" s="46"/>
      <c r="I130" s="106"/>
    </row>
    <row r="131" spans="1:9" ht="12.75" customHeight="1" x14ac:dyDescent="0.2">
      <c r="A131" s="107" t="s">
        <v>68</v>
      </c>
      <c r="B131" s="104" t="s">
        <v>119</v>
      </c>
      <c r="C131" s="179" t="s">
        <v>120</v>
      </c>
      <c r="D131" s="181"/>
      <c r="E131" s="182"/>
      <c r="F131" s="174"/>
      <c r="G131" s="172">
        <f>SUM(G132:G137)</f>
        <v>0</v>
      </c>
      <c r="H131" s="172">
        <f>ROUND(G131*$D$7,2)</f>
        <v>0</v>
      </c>
      <c r="I131" s="104"/>
    </row>
    <row r="132" spans="1:9" x14ac:dyDescent="0.2">
      <c r="A132" s="108"/>
      <c r="B132" s="105"/>
      <c r="C132" s="180" t="s">
        <v>121</v>
      </c>
      <c r="D132" s="44"/>
      <c r="E132" s="45"/>
      <c r="F132" s="40"/>
      <c r="G132" s="174">
        <f t="shared" ref="G132:G137" si="21">ROUND(E132*F132,2)</f>
        <v>0</v>
      </c>
      <c r="H132" s="46"/>
      <c r="I132" s="105"/>
    </row>
    <row r="133" spans="1:9" x14ac:dyDescent="0.2">
      <c r="A133" s="108"/>
      <c r="B133" s="105"/>
      <c r="C133" s="180" t="s">
        <v>122</v>
      </c>
      <c r="D133" s="44"/>
      <c r="E133" s="45"/>
      <c r="F133" s="40"/>
      <c r="G133" s="174">
        <f t="shared" si="21"/>
        <v>0</v>
      </c>
      <c r="H133" s="46"/>
      <c r="I133" s="105"/>
    </row>
    <row r="134" spans="1:9" x14ac:dyDescent="0.2">
      <c r="A134" s="108"/>
      <c r="B134" s="105"/>
      <c r="C134" s="180" t="s">
        <v>123</v>
      </c>
      <c r="D134" s="44"/>
      <c r="E134" s="45"/>
      <c r="F134" s="40"/>
      <c r="G134" s="174">
        <f t="shared" si="21"/>
        <v>0</v>
      </c>
      <c r="H134" s="46"/>
      <c r="I134" s="105"/>
    </row>
    <row r="135" spans="1:9" x14ac:dyDescent="0.2">
      <c r="A135" s="108"/>
      <c r="B135" s="105"/>
      <c r="C135" s="180" t="s">
        <v>124</v>
      </c>
      <c r="D135" s="44"/>
      <c r="E135" s="45"/>
      <c r="F135" s="40"/>
      <c r="G135" s="174">
        <f t="shared" si="21"/>
        <v>0</v>
      </c>
      <c r="H135" s="46"/>
      <c r="I135" s="105"/>
    </row>
    <row r="136" spans="1:9" x14ac:dyDescent="0.2">
      <c r="A136" s="108"/>
      <c r="B136" s="105"/>
      <c r="C136" s="46" t="s">
        <v>125</v>
      </c>
      <c r="D136" s="44"/>
      <c r="E136" s="45"/>
      <c r="F136" s="40"/>
      <c r="G136" s="174">
        <f t="shared" si="21"/>
        <v>0</v>
      </c>
      <c r="H136" s="46"/>
      <c r="I136" s="105"/>
    </row>
    <row r="137" spans="1:9" x14ac:dyDescent="0.2">
      <c r="A137" s="109"/>
      <c r="B137" s="106"/>
      <c r="C137" s="46" t="s">
        <v>125</v>
      </c>
      <c r="D137" s="44"/>
      <c r="E137" s="45"/>
      <c r="F137" s="40"/>
      <c r="G137" s="174">
        <f t="shared" si="21"/>
        <v>0</v>
      </c>
      <c r="H137" s="46"/>
      <c r="I137" s="106"/>
    </row>
    <row r="138" spans="1:9" ht="12.75" customHeight="1" x14ac:dyDescent="0.2">
      <c r="A138" s="107" t="s">
        <v>69</v>
      </c>
      <c r="B138" s="104" t="s">
        <v>119</v>
      </c>
      <c r="C138" s="179" t="s">
        <v>120</v>
      </c>
      <c r="D138" s="181"/>
      <c r="E138" s="182"/>
      <c r="F138" s="174"/>
      <c r="G138" s="172">
        <f>SUM(G139:G144)</f>
        <v>0</v>
      </c>
      <c r="H138" s="172">
        <f>ROUND(G138*$D$7,2)</f>
        <v>0</v>
      </c>
      <c r="I138" s="104"/>
    </row>
    <row r="139" spans="1:9" ht="12.75" customHeight="1" x14ac:dyDescent="0.2">
      <c r="A139" s="108"/>
      <c r="B139" s="105"/>
      <c r="C139" s="180" t="s">
        <v>121</v>
      </c>
      <c r="D139" s="44"/>
      <c r="E139" s="45"/>
      <c r="F139" s="40"/>
      <c r="G139" s="174">
        <f t="shared" ref="G139:G144" si="22">ROUND(E139*F139,2)</f>
        <v>0</v>
      </c>
      <c r="H139" s="46"/>
      <c r="I139" s="105"/>
    </row>
    <row r="140" spans="1:9" ht="12.75" customHeight="1" x14ac:dyDescent="0.2">
      <c r="A140" s="108"/>
      <c r="B140" s="105"/>
      <c r="C140" s="180" t="s">
        <v>122</v>
      </c>
      <c r="D140" s="44"/>
      <c r="E140" s="45"/>
      <c r="F140" s="40"/>
      <c r="G140" s="174">
        <f t="shared" si="22"/>
        <v>0</v>
      </c>
      <c r="H140" s="46"/>
      <c r="I140" s="105"/>
    </row>
    <row r="141" spans="1:9" ht="12.75" customHeight="1" x14ac:dyDescent="0.2">
      <c r="A141" s="108"/>
      <c r="B141" s="105"/>
      <c r="C141" s="180" t="s">
        <v>123</v>
      </c>
      <c r="D141" s="44"/>
      <c r="E141" s="45"/>
      <c r="F141" s="40"/>
      <c r="G141" s="174">
        <f t="shared" si="22"/>
        <v>0</v>
      </c>
      <c r="H141" s="46"/>
      <c r="I141" s="105"/>
    </row>
    <row r="142" spans="1:9" ht="12.75" customHeight="1" x14ac:dyDescent="0.2">
      <c r="A142" s="108"/>
      <c r="B142" s="105"/>
      <c r="C142" s="180" t="s">
        <v>124</v>
      </c>
      <c r="D142" s="44"/>
      <c r="E142" s="45"/>
      <c r="F142" s="40"/>
      <c r="G142" s="174">
        <f t="shared" si="22"/>
        <v>0</v>
      </c>
      <c r="H142" s="46"/>
      <c r="I142" s="105"/>
    </row>
    <row r="143" spans="1:9" ht="12.75" customHeight="1" x14ac:dyDescent="0.2">
      <c r="A143" s="108"/>
      <c r="B143" s="105"/>
      <c r="C143" s="46" t="s">
        <v>125</v>
      </c>
      <c r="D143" s="44"/>
      <c r="E143" s="45"/>
      <c r="F143" s="40"/>
      <c r="G143" s="174">
        <f t="shared" si="22"/>
        <v>0</v>
      </c>
      <c r="H143" s="46"/>
      <c r="I143" s="105"/>
    </row>
    <row r="144" spans="1:9" ht="12.75" customHeight="1" x14ac:dyDescent="0.2">
      <c r="A144" s="109"/>
      <c r="B144" s="106"/>
      <c r="C144" s="46" t="s">
        <v>125</v>
      </c>
      <c r="D144" s="44"/>
      <c r="E144" s="45"/>
      <c r="F144" s="40"/>
      <c r="G144" s="174">
        <f t="shared" si="22"/>
        <v>0</v>
      </c>
      <c r="H144" s="46"/>
      <c r="I144" s="106"/>
    </row>
    <row r="145" spans="1:19" ht="12.75" customHeight="1" x14ac:dyDescent="0.2">
      <c r="A145" s="107" t="s">
        <v>70</v>
      </c>
      <c r="B145" s="104" t="s">
        <v>119</v>
      </c>
      <c r="C145" s="179" t="s">
        <v>120</v>
      </c>
      <c r="D145" s="181"/>
      <c r="E145" s="182"/>
      <c r="F145" s="174"/>
      <c r="G145" s="172">
        <f>SUM(G146:G151)</f>
        <v>0</v>
      </c>
      <c r="H145" s="172">
        <f>ROUND(G145*$D$7,2)</f>
        <v>0</v>
      </c>
      <c r="I145" s="104"/>
    </row>
    <row r="146" spans="1:19" ht="12.75" customHeight="1" x14ac:dyDescent="0.2">
      <c r="A146" s="108"/>
      <c r="B146" s="105"/>
      <c r="C146" s="180" t="s">
        <v>121</v>
      </c>
      <c r="D146" s="44"/>
      <c r="E146" s="45"/>
      <c r="F146" s="40"/>
      <c r="G146" s="174">
        <f t="shared" ref="G146:G151" si="23">ROUND(E146*F146,2)</f>
        <v>0</v>
      </c>
      <c r="H146" s="46"/>
      <c r="I146" s="105"/>
    </row>
    <row r="147" spans="1:19" ht="12.75" customHeight="1" x14ac:dyDescent="0.2">
      <c r="A147" s="108"/>
      <c r="B147" s="105"/>
      <c r="C147" s="180" t="s">
        <v>122</v>
      </c>
      <c r="D147" s="44"/>
      <c r="E147" s="45"/>
      <c r="F147" s="40"/>
      <c r="G147" s="174">
        <f t="shared" si="23"/>
        <v>0</v>
      </c>
      <c r="H147" s="46"/>
      <c r="I147" s="105"/>
    </row>
    <row r="148" spans="1:19" ht="12.75" customHeight="1" x14ac:dyDescent="0.2">
      <c r="A148" s="108"/>
      <c r="B148" s="105"/>
      <c r="C148" s="180" t="s">
        <v>123</v>
      </c>
      <c r="D148" s="44"/>
      <c r="E148" s="45"/>
      <c r="F148" s="40"/>
      <c r="G148" s="174">
        <f t="shared" si="23"/>
        <v>0</v>
      </c>
      <c r="H148" s="46"/>
      <c r="I148" s="105"/>
    </row>
    <row r="149" spans="1:19" ht="12.75" customHeight="1" x14ac:dyDescent="0.2">
      <c r="A149" s="108"/>
      <c r="B149" s="105"/>
      <c r="C149" s="180" t="s">
        <v>124</v>
      </c>
      <c r="D149" s="44"/>
      <c r="E149" s="45"/>
      <c r="F149" s="40"/>
      <c r="G149" s="174">
        <f t="shared" si="23"/>
        <v>0</v>
      </c>
      <c r="H149" s="46"/>
      <c r="I149" s="105"/>
    </row>
    <row r="150" spans="1:19" ht="12.75" customHeight="1" x14ac:dyDescent="0.2">
      <c r="A150" s="108"/>
      <c r="B150" s="105"/>
      <c r="C150" s="46" t="s">
        <v>125</v>
      </c>
      <c r="D150" s="44"/>
      <c r="E150" s="45"/>
      <c r="F150" s="40"/>
      <c r="G150" s="174">
        <f t="shared" si="23"/>
        <v>0</v>
      </c>
      <c r="H150" s="46"/>
      <c r="I150" s="105"/>
    </row>
    <row r="151" spans="1:19" ht="12.75" customHeight="1" x14ac:dyDescent="0.2">
      <c r="A151" s="109"/>
      <c r="B151" s="106"/>
      <c r="C151" s="46" t="s">
        <v>125</v>
      </c>
      <c r="D151" s="44"/>
      <c r="E151" s="45"/>
      <c r="F151" s="40"/>
      <c r="G151" s="174">
        <f t="shared" si="23"/>
        <v>0</v>
      </c>
      <c r="H151" s="46"/>
      <c r="I151" s="106"/>
    </row>
    <row r="152" spans="1:19" ht="12.75" customHeight="1" x14ac:dyDescent="0.25">
      <c r="A152" s="107" t="s">
        <v>72</v>
      </c>
      <c r="B152" s="104" t="s">
        <v>119</v>
      </c>
      <c r="C152" s="179" t="s">
        <v>120</v>
      </c>
      <c r="D152" s="181"/>
      <c r="E152" s="182"/>
      <c r="F152" s="174"/>
      <c r="G152" s="172">
        <f>SUM(G153:G158)</f>
        <v>0</v>
      </c>
      <c r="H152" s="172">
        <f>ROUND(G152*$D$7,2)</f>
        <v>0</v>
      </c>
      <c r="I152" s="104"/>
      <c r="K152"/>
      <c r="L152"/>
      <c r="M152"/>
      <c r="N152"/>
      <c r="O152"/>
      <c r="P152"/>
      <c r="Q152"/>
      <c r="R152"/>
      <c r="S152"/>
    </row>
    <row r="153" spans="1:19" ht="12.75" customHeight="1" x14ac:dyDescent="0.25">
      <c r="A153" s="108"/>
      <c r="B153" s="105"/>
      <c r="C153" s="180" t="s">
        <v>121</v>
      </c>
      <c r="D153" s="44"/>
      <c r="E153" s="45"/>
      <c r="F153" s="40"/>
      <c r="G153" s="174">
        <f t="shared" ref="G153:G158" si="24">ROUND(E153*F153,2)</f>
        <v>0</v>
      </c>
      <c r="H153" s="46"/>
      <c r="I153" s="105"/>
      <c r="K153"/>
      <c r="L153"/>
      <c r="M153"/>
      <c r="N153"/>
      <c r="O153"/>
      <c r="P153"/>
      <c r="Q153"/>
      <c r="R153"/>
      <c r="S153"/>
    </row>
    <row r="154" spans="1:19" ht="12.75" customHeight="1" x14ac:dyDescent="0.25">
      <c r="A154" s="108"/>
      <c r="B154" s="105"/>
      <c r="C154" s="180" t="s">
        <v>122</v>
      </c>
      <c r="D154" s="44"/>
      <c r="E154" s="45"/>
      <c r="F154" s="40"/>
      <c r="G154" s="174">
        <f t="shared" si="24"/>
        <v>0</v>
      </c>
      <c r="H154" s="46"/>
      <c r="I154" s="105"/>
      <c r="K154"/>
      <c r="L154"/>
      <c r="M154"/>
      <c r="N154"/>
      <c r="O154"/>
      <c r="P154"/>
      <c r="Q154"/>
      <c r="R154"/>
      <c r="S154"/>
    </row>
    <row r="155" spans="1:19" ht="12.75" customHeight="1" x14ac:dyDescent="0.25">
      <c r="A155" s="108"/>
      <c r="B155" s="105"/>
      <c r="C155" s="180" t="s">
        <v>123</v>
      </c>
      <c r="D155" s="44"/>
      <c r="E155" s="45"/>
      <c r="F155" s="40"/>
      <c r="G155" s="174">
        <f t="shared" si="24"/>
        <v>0</v>
      </c>
      <c r="H155" s="46"/>
      <c r="I155" s="105"/>
      <c r="K155"/>
      <c r="L155"/>
      <c r="M155"/>
      <c r="N155"/>
      <c r="O155"/>
      <c r="P155"/>
      <c r="Q155"/>
      <c r="R155"/>
      <c r="S155"/>
    </row>
    <row r="156" spans="1:19" ht="12.75" customHeight="1" x14ac:dyDescent="0.25">
      <c r="A156" s="108"/>
      <c r="B156" s="105"/>
      <c r="C156" s="180" t="s">
        <v>124</v>
      </c>
      <c r="D156" s="44"/>
      <c r="E156" s="45"/>
      <c r="F156" s="40"/>
      <c r="G156" s="174">
        <f t="shared" si="24"/>
        <v>0</v>
      </c>
      <c r="H156" s="46"/>
      <c r="I156" s="105"/>
      <c r="K156"/>
      <c r="L156"/>
      <c r="M156"/>
      <c r="N156"/>
      <c r="O156"/>
      <c r="P156"/>
      <c r="Q156"/>
      <c r="R156"/>
      <c r="S156"/>
    </row>
    <row r="157" spans="1:19" ht="12.75" customHeight="1" x14ac:dyDescent="0.25">
      <c r="A157" s="108"/>
      <c r="B157" s="105"/>
      <c r="C157" s="46" t="s">
        <v>125</v>
      </c>
      <c r="D157" s="44"/>
      <c r="E157" s="45"/>
      <c r="F157" s="40"/>
      <c r="G157" s="174">
        <f t="shared" si="24"/>
        <v>0</v>
      </c>
      <c r="H157" s="46"/>
      <c r="I157" s="105"/>
      <c r="K157"/>
      <c r="L157"/>
      <c r="M157"/>
      <c r="N157"/>
      <c r="O157"/>
      <c r="P157"/>
      <c r="Q157"/>
      <c r="R157"/>
      <c r="S157"/>
    </row>
    <row r="158" spans="1:19" ht="12.75" customHeight="1" x14ac:dyDescent="0.25">
      <c r="A158" s="109"/>
      <c r="B158" s="106"/>
      <c r="C158" s="46" t="s">
        <v>125</v>
      </c>
      <c r="D158" s="44"/>
      <c r="E158" s="45"/>
      <c r="F158" s="40"/>
      <c r="G158" s="174">
        <f t="shared" si="24"/>
        <v>0</v>
      </c>
      <c r="H158" s="46"/>
      <c r="I158" s="106"/>
      <c r="K158"/>
      <c r="L158"/>
      <c r="M158"/>
      <c r="N158"/>
      <c r="O158"/>
      <c r="P158"/>
      <c r="Q158"/>
      <c r="R158"/>
      <c r="S158"/>
    </row>
    <row r="159" spans="1:19" ht="12.75" customHeight="1" x14ac:dyDescent="0.25">
      <c r="A159" s="107" t="s">
        <v>73</v>
      </c>
      <c r="B159" s="104" t="s">
        <v>119</v>
      </c>
      <c r="C159" s="179" t="s">
        <v>120</v>
      </c>
      <c r="D159" s="181"/>
      <c r="E159" s="182"/>
      <c r="F159" s="174"/>
      <c r="G159" s="172">
        <f>SUM(G160:G165)</f>
        <v>0</v>
      </c>
      <c r="H159" s="172">
        <f>ROUND(G159*$D$7,2)</f>
        <v>0</v>
      </c>
      <c r="I159" s="104"/>
      <c r="K159"/>
      <c r="L159"/>
      <c r="M159"/>
      <c r="N159"/>
      <c r="O159"/>
      <c r="P159"/>
      <c r="Q159"/>
      <c r="R159"/>
      <c r="S159"/>
    </row>
    <row r="160" spans="1:19" ht="12.75" customHeight="1" x14ac:dyDescent="0.25">
      <c r="A160" s="108"/>
      <c r="B160" s="105"/>
      <c r="C160" s="180" t="s">
        <v>121</v>
      </c>
      <c r="D160" s="44"/>
      <c r="E160" s="45"/>
      <c r="F160" s="40"/>
      <c r="G160" s="174">
        <f t="shared" ref="G160:G165" si="25">ROUND(E160*F160,2)</f>
        <v>0</v>
      </c>
      <c r="H160" s="46"/>
      <c r="I160" s="105"/>
      <c r="K160"/>
      <c r="L160"/>
      <c r="M160"/>
      <c r="N160"/>
      <c r="O160"/>
      <c r="P160"/>
      <c r="Q160"/>
      <c r="R160"/>
      <c r="S160"/>
    </row>
    <row r="161" spans="1:19" ht="12.75" customHeight="1" x14ac:dyDescent="0.25">
      <c r="A161" s="108"/>
      <c r="B161" s="105"/>
      <c r="C161" s="180" t="s">
        <v>122</v>
      </c>
      <c r="D161" s="44"/>
      <c r="E161" s="45"/>
      <c r="F161" s="40"/>
      <c r="G161" s="174">
        <f t="shared" si="25"/>
        <v>0</v>
      </c>
      <c r="H161" s="46"/>
      <c r="I161" s="105"/>
      <c r="K161"/>
      <c r="L161"/>
      <c r="M161"/>
      <c r="N161"/>
      <c r="O161"/>
      <c r="P161"/>
      <c r="Q161"/>
      <c r="R161"/>
      <c r="S161"/>
    </row>
    <row r="162" spans="1:19" ht="12.75" customHeight="1" x14ac:dyDescent="0.25">
      <c r="A162" s="108"/>
      <c r="B162" s="105"/>
      <c r="C162" s="180" t="s">
        <v>123</v>
      </c>
      <c r="D162" s="44"/>
      <c r="E162" s="45"/>
      <c r="F162" s="40"/>
      <c r="G162" s="174">
        <f t="shared" si="25"/>
        <v>0</v>
      </c>
      <c r="H162" s="46"/>
      <c r="I162" s="105"/>
      <c r="K162"/>
      <c r="L162"/>
      <c r="M162"/>
      <c r="N162"/>
      <c r="O162"/>
      <c r="P162"/>
      <c r="Q162"/>
      <c r="R162"/>
      <c r="S162"/>
    </row>
    <row r="163" spans="1:19" ht="12.75" customHeight="1" x14ac:dyDescent="0.25">
      <c r="A163" s="108"/>
      <c r="B163" s="105"/>
      <c r="C163" s="180" t="s">
        <v>124</v>
      </c>
      <c r="D163" s="44"/>
      <c r="E163" s="45"/>
      <c r="F163" s="40"/>
      <c r="G163" s="174">
        <f t="shared" si="25"/>
        <v>0</v>
      </c>
      <c r="H163" s="46"/>
      <c r="I163" s="105"/>
      <c r="K163"/>
      <c r="L163"/>
      <c r="M163"/>
      <c r="N163"/>
      <c r="O163"/>
      <c r="P163"/>
      <c r="Q163"/>
      <c r="R163"/>
      <c r="S163"/>
    </row>
    <row r="164" spans="1:19" ht="12.75" customHeight="1" x14ac:dyDescent="0.25">
      <c r="A164" s="108"/>
      <c r="B164" s="105"/>
      <c r="C164" s="46" t="s">
        <v>125</v>
      </c>
      <c r="D164" s="44"/>
      <c r="E164" s="45"/>
      <c r="F164" s="40"/>
      <c r="G164" s="174">
        <f t="shared" si="25"/>
        <v>0</v>
      </c>
      <c r="H164" s="46"/>
      <c r="I164" s="105"/>
      <c r="K164"/>
      <c r="L164"/>
      <c r="M164"/>
      <c r="N164"/>
      <c r="O164"/>
      <c r="P164"/>
      <c r="Q164"/>
      <c r="R164"/>
      <c r="S164"/>
    </row>
    <row r="165" spans="1:19" ht="12.75" customHeight="1" x14ac:dyDescent="0.25">
      <c r="A165" s="109"/>
      <c r="B165" s="106"/>
      <c r="C165" s="46" t="s">
        <v>125</v>
      </c>
      <c r="D165" s="44"/>
      <c r="E165" s="45"/>
      <c r="F165" s="40"/>
      <c r="G165" s="174">
        <f t="shared" si="25"/>
        <v>0</v>
      </c>
      <c r="H165" s="46"/>
      <c r="I165" s="106"/>
      <c r="K165"/>
      <c r="L165"/>
      <c r="M165"/>
      <c r="N165"/>
      <c r="O165"/>
      <c r="P165"/>
      <c r="Q165"/>
      <c r="R165"/>
      <c r="S165"/>
    </row>
    <row r="166" spans="1:19" ht="12.75" customHeight="1" x14ac:dyDescent="0.25">
      <c r="A166" s="107" t="s">
        <v>74</v>
      </c>
      <c r="B166" s="104" t="s">
        <v>119</v>
      </c>
      <c r="C166" s="179" t="s">
        <v>120</v>
      </c>
      <c r="D166" s="181"/>
      <c r="E166" s="182"/>
      <c r="F166" s="174"/>
      <c r="G166" s="172">
        <f>SUM(G167:G172)</f>
        <v>0</v>
      </c>
      <c r="H166" s="172">
        <f>ROUND(G166*$D$7,2)</f>
        <v>0</v>
      </c>
      <c r="I166" s="104"/>
      <c r="K166"/>
      <c r="L166"/>
      <c r="M166"/>
      <c r="N166"/>
      <c r="O166"/>
      <c r="P166"/>
      <c r="Q166"/>
      <c r="R166"/>
      <c r="S166"/>
    </row>
    <row r="167" spans="1:19" ht="12.75" customHeight="1" x14ac:dyDescent="0.25">
      <c r="A167" s="108"/>
      <c r="B167" s="105"/>
      <c r="C167" s="180" t="s">
        <v>121</v>
      </c>
      <c r="D167" s="44"/>
      <c r="E167" s="45"/>
      <c r="F167" s="40"/>
      <c r="G167" s="174">
        <f t="shared" ref="G167:G172" si="26">ROUND(E167*F167,2)</f>
        <v>0</v>
      </c>
      <c r="H167" s="46"/>
      <c r="I167" s="105"/>
      <c r="K167"/>
      <c r="L167"/>
      <c r="M167"/>
      <c r="N167"/>
      <c r="O167"/>
      <c r="P167"/>
      <c r="Q167"/>
      <c r="R167"/>
      <c r="S167"/>
    </row>
    <row r="168" spans="1:19" ht="12.75" customHeight="1" x14ac:dyDescent="0.25">
      <c r="A168" s="108"/>
      <c r="B168" s="105"/>
      <c r="C168" s="180" t="s">
        <v>122</v>
      </c>
      <c r="D168" s="44"/>
      <c r="E168" s="45"/>
      <c r="F168" s="40"/>
      <c r="G168" s="174">
        <f t="shared" si="26"/>
        <v>0</v>
      </c>
      <c r="H168" s="46"/>
      <c r="I168" s="105"/>
      <c r="K168"/>
      <c r="L168"/>
      <c r="M168"/>
      <c r="N168"/>
      <c r="O168"/>
      <c r="P168"/>
      <c r="Q168"/>
      <c r="R168"/>
      <c r="S168"/>
    </row>
    <row r="169" spans="1:19" ht="12.75" customHeight="1" x14ac:dyDescent="0.25">
      <c r="A169" s="108"/>
      <c r="B169" s="105"/>
      <c r="C169" s="180" t="s">
        <v>123</v>
      </c>
      <c r="D169" s="44"/>
      <c r="E169" s="45"/>
      <c r="F169" s="40"/>
      <c r="G169" s="174">
        <f t="shared" si="26"/>
        <v>0</v>
      </c>
      <c r="H169" s="46"/>
      <c r="I169" s="105"/>
      <c r="K169"/>
      <c r="L169"/>
      <c r="M169"/>
      <c r="N169"/>
      <c r="O169"/>
      <c r="P169"/>
      <c r="Q169"/>
      <c r="R169"/>
      <c r="S169"/>
    </row>
    <row r="170" spans="1:19" ht="12.75" customHeight="1" x14ac:dyDescent="0.25">
      <c r="A170" s="108"/>
      <c r="B170" s="105"/>
      <c r="C170" s="180" t="s">
        <v>124</v>
      </c>
      <c r="D170" s="44"/>
      <c r="E170" s="45"/>
      <c r="F170" s="40"/>
      <c r="G170" s="174">
        <f t="shared" si="26"/>
        <v>0</v>
      </c>
      <c r="H170" s="46"/>
      <c r="I170" s="105"/>
      <c r="K170"/>
      <c r="L170"/>
      <c r="M170"/>
      <c r="N170"/>
      <c r="O170"/>
      <c r="P170"/>
      <c r="Q170"/>
      <c r="R170"/>
      <c r="S170"/>
    </row>
    <row r="171" spans="1:19" ht="12.75" customHeight="1" x14ac:dyDescent="0.25">
      <c r="A171" s="108"/>
      <c r="B171" s="105"/>
      <c r="C171" s="46" t="s">
        <v>125</v>
      </c>
      <c r="D171" s="44"/>
      <c r="E171" s="45"/>
      <c r="F171" s="40"/>
      <c r="G171" s="174">
        <f t="shared" si="26"/>
        <v>0</v>
      </c>
      <c r="H171" s="46"/>
      <c r="I171" s="105"/>
      <c r="K171"/>
      <c r="L171"/>
      <c r="M171"/>
      <c r="N171"/>
      <c r="O171"/>
      <c r="P171"/>
      <c r="Q171"/>
      <c r="R171"/>
      <c r="S171"/>
    </row>
    <row r="172" spans="1:19" ht="12.75" customHeight="1" x14ac:dyDescent="0.25">
      <c r="A172" s="109"/>
      <c r="B172" s="106"/>
      <c r="C172" s="46" t="s">
        <v>125</v>
      </c>
      <c r="D172" s="44"/>
      <c r="E172" s="45"/>
      <c r="F172" s="40"/>
      <c r="G172" s="174">
        <f t="shared" si="26"/>
        <v>0</v>
      </c>
      <c r="H172" s="46"/>
      <c r="I172" s="106"/>
      <c r="K172"/>
      <c r="L172"/>
      <c r="M172"/>
      <c r="N172"/>
      <c r="O172"/>
      <c r="P172"/>
      <c r="Q172"/>
      <c r="R172"/>
      <c r="S172"/>
    </row>
    <row r="173" spans="1:19" ht="12.75" customHeight="1" x14ac:dyDescent="0.25">
      <c r="A173" s="107" t="s">
        <v>75</v>
      </c>
      <c r="B173" s="104" t="s">
        <v>119</v>
      </c>
      <c r="C173" s="179" t="s">
        <v>120</v>
      </c>
      <c r="D173" s="181"/>
      <c r="E173" s="182"/>
      <c r="F173" s="174"/>
      <c r="G173" s="172">
        <f>SUM(G174:G179)</f>
        <v>0</v>
      </c>
      <c r="H173" s="172">
        <f>ROUND(G173*$D$7,2)</f>
        <v>0</v>
      </c>
      <c r="I173" s="104"/>
      <c r="K173"/>
      <c r="L173"/>
      <c r="M173"/>
      <c r="N173"/>
      <c r="O173"/>
      <c r="P173"/>
      <c r="Q173"/>
      <c r="R173"/>
      <c r="S173"/>
    </row>
    <row r="174" spans="1:19" ht="12.75" customHeight="1" x14ac:dyDescent="0.25">
      <c r="A174" s="108"/>
      <c r="B174" s="105"/>
      <c r="C174" s="180" t="s">
        <v>121</v>
      </c>
      <c r="D174" s="44"/>
      <c r="E174" s="45"/>
      <c r="F174" s="40"/>
      <c r="G174" s="174">
        <f t="shared" ref="G174:G179" si="27">ROUND(E174*F174,2)</f>
        <v>0</v>
      </c>
      <c r="H174" s="46"/>
      <c r="I174" s="105"/>
      <c r="K174"/>
      <c r="L174"/>
      <c r="M174"/>
      <c r="N174"/>
      <c r="O174"/>
      <c r="P174"/>
      <c r="Q174"/>
      <c r="R174"/>
      <c r="S174"/>
    </row>
    <row r="175" spans="1:19" ht="12.75" customHeight="1" x14ac:dyDescent="0.25">
      <c r="A175" s="108"/>
      <c r="B175" s="105"/>
      <c r="C175" s="180" t="s">
        <v>122</v>
      </c>
      <c r="D175" s="44"/>
      <c r="E175" s="45"/>
      <c r="F175" s="40"/>
      <c r="G175" s="174">
        <f t="shared" si="27"/>
        <v>0</v>
      </c>
      <c r="H175" s="46"/>
      <c r="I175" s="105"/>
      <c r="K175"/>
      <c r="L175"/>
      <c r="M175"/>
      <c r="N175"/>
      <c r="O175"/>
      <c r="P175"/>
      <c r="Q175"/>
      <c r="R175"/>
      <c r="S175"/>
    </row>
    <row r="176" spans="1:19" ht="12.75" customHeight="1" x14ac:dyDescent="0.25">
      <c r="A176" s="108"/>
      <c r="B176" s="105"/>
      <c r="C176" s="180" t="s">
        <v>123</v>
      </c>
      <c r="D176" s="44"/>
      <c r="E176" s="45"/>
      <c r="F176" s="40"/>
      <c r="G176" s="174">
        <f t="shared" si="27"/>
        <v>0</v>
      </c>
      <c r="H176" s="46"/>
      <c r="I176" s="105"/>
      <c r="K176"/>
      <c r="L176"/>
      <c r="M176"/>
      <c r="N176"/>
      <c r="O176"/>
      <c r="P176"/>
      <c r="Q176"/>
      <c r="R176"/>
      <c r="S176"/>
    </row>
    <row r="177" spans="1:19" ht="12.75" customHeight="1" x14ac:dyDescent="0.25">
      <c r="A177" s="108"/>
      <c r="B177" s="105"/>
      <c r="C177" s="180" t="s">
        <v>124</v>
      </c>
      <c r="D177" s="44"/>
      <c r="E177" s="45"/>
      <c r="F177" s="40"/>
      <c r="G177" s="174">
        <f t="shared" si="27"/>
        <v>0</v>
      </c>
      <c r="H177" s="46"/>
      <c r="I177" s="105"/>
      <c r="K177"/>
      <c r="L177"/>
      <c r="M177"/>
      <c r="N177"/>
      <c r="O177"/>
      <c r="P177"/>
      <c r="Q177"/>
      <c r="R177"/>
      <c r="S177"/>
    </row>
    <row r="178" spans="1:19" ht="12.75" customHeight="1" x14ac:dyDescent="0.25">
      <c r="A178" s="108"/>
      <c r="B178" s="105"/>
      <c r="C178" s="46" t="s">
        <v>125</v>
      </c>
      <c r="D178" s="44"/>
      <c r="E178" s="45"/>
      <c r="F178" s="40"/>
      <c r="G178" s="174">
        <f t="shared" si="27"/>
        <v>0</v>
      </c>
      <c r="H178" s="46"/>
      <c r="I178" s="105"/>
      <c r="K178"/>
      <c r="L178"/>
      <c r="M178"/>
      <c r="N178"/>
      <c r="O178"/>
      <c r="P178"/>
      <c r="Q178"/>
      <c r="R178"/>
      <c r="S178"/>
    </row>
    <row r="179" spans="1:19" ht="12.75" customHeight="1" x14ac:dyDescent="0.25">
      <c r="A179" s="109"/>
      <c r="B179" s="106"/>
      <c r="C179" s="46" t="s">
        <v>125</v>
      </c>
      <c r="D179" s="44"/>
      <c r="E179" s="45"/>
      <c r="F179" s="40"/>
      <c r="G179" s="174">
        <f t="shared" si="27"/>
        <v>0</v>
      </c>
      <c r="H179" s="46"/>
      <c r="I179" s="106"/>
      <c r="K179"/>
      <c r="L179"/>
      <c r="M179"/>
      <c r="N179"/>
      <c r="O179"/>
      <c r="P179"/>
      <c r="Q179"/>
      <c r="R179"/>
      <c r="S179"/>
    </row>
    <row r="180" spans="1:19" ht="12.75" customHeight="1" x14ac:dyDescent="0.25">
      <c r="A180" s="107" t="s">
        <v>76</v>
      </c>
      <c r="B180" s="104" t="s">
        <v>119</v>
      </c>
      <c r="C180" s="179" t="s">
        <v>120</v>
      </c>
      <c r="D180" s="181"/>
      <c r="E180" s="182"/>
      <c r="F180" s="174"/>
      <c r="G180" s="172">
        <f>SUM(G181:G186)</f>
        <v>0</v>
      </c>
      <c r="H180" s="172">
        <f>ROUND(G180*$D$7,2)</f>
        <v>0</v>
      </c>
      <c r="I180" s="104"/>
      <c r="K180"/>
      <c r="L180"/>
      <c r="M180"/>
      <c r="N180"/>
      <c r="O180"/>
      <c r="P180"/>
      <c r="Q180"/>
      <c r="R180"/>
      <c r="S180"/>
    </row>
    <row r="181" spans="1:19" ht="12.75" customHeight="1" x14ac:dyDescent="0.25">
      <c r="A181" s="108"/>
      <c r="B181" s="105"/>
      <c r="C181" s="180" t="s">
        <v>121</v>
      </c>
      <c r="D181" s="44"/>
      <c r="E181" s="45"/>
      <c r="F181" s="40"/>
      <c r="G181" s="174">
        <f t="shared" ref="G181:G186" si="28">ROUND(E181*F181,2)</f>
        <v>0</v>
      </c>
      <c r="H181" s="46"/>
      <c r="I181" s="105"/>
      <c r="K181"/>
      <c r="L181"/>
      <c r="M181"/>
      <c r="N181"/>
      <c r="O181"/>
      <c r="P181"/>
      <c r="Q181"/>
      <c r="R181"/>
      <c r="S181"/>
    </row>
    <row r="182" spans="1:19" ht="12.75" customHeight="1" x14ac:dyDescent="0.25">
      <c r="A182" s="108"/>
      <c r="B182" s="105"/>
      <c r="C182" s="180" t="s">
        <v>122</v>
      </c>
      <c r="D182" s="44"/>
      <c r="E182" s="45"/>
      <c r="F182" s="40"/>
      <c r="G182" s="174">
        <f t="shared" si="28"/>
        <v>0</v>
      </c>
      <c r="H182" s="46"/>
      <c r="I182" s="105"/>
      <c r="K182"/>
      <c r="L182"/>
      <c r="M182"/>
      <c r="N182"/>
      <c r="O182"/>
      <c r="P182"/>
      <c r="Q182"/>
      <c r="R182"/>
      <c r="S182"/>
    </row>
    <row r="183" spans="1:19" ht="12.75" customHeight="1" x14ac:dyDescent="0.25">
      <c r="A183" s="108"/>
      <c r="B183" s="105"/>
      <c r="C183" s="180" t="s">
        <v>123</v>
      </c>
      <c r="D183" s="44"/>
      <c r="E183" s="45"/>
      <c r="F183" s="40"/>
      <c r="G183" s="174">
        <f t="shared" si="28"/>
        <v>0</v>
      </c>
      <c r="H183" s="46"/>
      <c r="I183" s="105"/>
      <c r="K183"/>
      <c r="L183"/>
      <c r="M183"/>
      <c r="N183"/>
      <c r="O183"/>
      <c r="P183"/>
      <c r="Q183"/>
      <c r="R183"/>
      <c r="S183"/>
    </row>
    <row r="184" spans="1:19" ht="15" x14ac:dyDescent="0.25">
      <c r="A184" s="108"/>
      <c r="B184" s="105"/>
      <c r="C184" s="180" t="s">
        <v>124</v>
      </c>
      <c r="D184" s="44"/>
      <c r="E184" s="45"/>
      <c r="F184" s="40"/>
      <c r="G184" s="174">
        <f t="shared" si="28"/>
        <v>0</v>
      </c>
      <c r="H184" s="46"/>
      <c r="I184" s="105"/>
      <c r="K184"/>
      <c r="L184"/>
      <c r="M184"/>
      <c r="N184"/>
      <c r="O184"/>
      <c r="P184"/>
      <c r="Q184"/>
      <c r="R184"/>
      <c r="S184"/>
    </row>
    <row r="185" spans="1:19" ht="15" x14ac:dyDescent="0.25">
      <c r="A185" s="108"/>
      <c r="B185" s="105"/>
      <c r="C185" s="46" t="s">
        <v>125</v>
      </c>
      <c r="D185" s="44"/>
      <c r="E185" s="45"/>
      <c r="F185" s="40"/>
      <c r="G185" s="174">
        <f t="shared" si="28"/>
        <v>0</v>
      </c>
      <c r="H185" s="46"/>
      <c r="I185" s="105"/>
      <c r="K185"/>
      <c r="L185"/>
      <c r="M185"/>
      <c r="N185"/>
      <c r="O185"/>
      <c r="P185"/>
      <c r="Q185"/>
      <c r="R185"/>
      <c r="S185"/>
    </row>
    <row r="186" spans="1:19" ht="15" x14ac:dyDescent="0.25">
      <c r="A186" s="109"/>
      <c r="B186" s="106"/>
      <c r="C186" s="46" t="s">
        <v>125</v>
      </c>
      <c r="D186" s="44"/>
      <c r="E186" s="45"/>
      <c r="F186" s="40"/>
      <c r="G186" s="174">
        <f t="shared" si="28"/>
        <v>0</v>
      </c>
      <c r="H186" s="46"/>
      <c r="I186" s="106"/>
      <c r="K186"/>
      <c r="L186"/>
      <c r="M186"/>
      <c r="N186"/>
      <c r="O186"/>
      <c r="P186"/>
      <c r="Q186"/>
      <c r="R186"/>
      <c r="S186"/>
    </row>
    <row r="187" spans="1:19" s="59" customFormat="1" ht="15" x14ac:dyDescent="0.25">
      <c r="A187" s="136" t="s">
        <v>43</v>
      </c>
      <c r="B187" s="137"/>
      <c r="C187" s="137"/>
      <c r="D187" s="137"/>
      <c r="E187" s="137"/>
      <c r="F187" s="138"/>
      <c r="G187" s="163">
        <f>G10+G21</f>
        <v>0</v>
      </c>
      <c r="H187" s="163">
        <f>H10+H21</f>
        <v>0</v>
      </c>
      <c r="I187" s="68"/>
      <c r="J187" s="58"/>
      <c r="K187"/>
      <c r="L187"/>
      <c r="M187"/>
      <c r="N187"/>
      <c r="O187"/>
      <c r="P187"/>
      <c r="Q187"/>
      <c r="R187"/>
      <c r="S187"/>
    </row>
    <row r="188" spans="1:19" x14ac:dyDescent="0.2">
      <c r="G188" s="47"/>
      <c r="H188" s="47"/>
    </row>
  </sheetData>
  <sheetProtection algorithmName="SHA-512" hashValue="plHjyrDpPaI2Jj+qjUFKQpr0etmsM0iKPOhC/cuotY8iecog1F0vRUX33q3RFG9ajDxZzQJWPUveODqKpVzoHA==" saltValue="ZGM4GQWDPSaHqRZX2BP4TA==" spinCount="100000" sheet="1" formatRows="0"/>
  <mergeCells count="177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D6:I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C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F49"/>
    <mergeCell ref="B50:C50"/>
    <mergeCell ref="B63:C63"/>
    <mergeCell ref="B64:C64"/>
    <mergeCell ref="B65:F65"/>
    <mergeCell ref="A66:A70"/>
    <mergeCell ref="B66:B70"/>
    <mergeCell ref="D66:D70"/>
    <mergeCell ref="E66:E70"/>
    <mergeCell ref="F66:F70"/>
    <mergeCell ref="B57:C57"/>
    <mergeCell ref="B58:C58"/>
    <mergeCell ref="B59:C59"/>
    <mergeCell ref="B60:C60"/>
    <mergeCell ref="B61:C61"/>
    <mergeCell ref="B62:C62"/>
    <mergeCell ref="G66:G70"/>
    <mergeCell ref="H66:H70"/>
    <mergeCell ref="I66:I70"/>
    <mergeCell ref="A71:A75"/>
    <mergeCell ref="B71:B75"/>
    <mergeCell ref="D71:D75"/>
    <mergeCell ref="E71:E75"/>
    <mergeCell ref="F71:F75"/>
    <mergeCell ref="G71:G75"/>
    <mergeCell ref="H71:H75"/>
    <mergeCell ref="I71:I75"/>
    <mergeCell ref="A76:A80"/>
    <mergeCell ref="B76:B80"/>
    <mergeCell ref="D76:D80"/>
    <mergeCell ref="E76:E80"/>
    <mergeCell ref="F76:F80"/>
    <mergeCell ref="G76:G80"/>
    <mergeCell ref="H76:H80"/>
    <mergeCell ref="I76:I80"/>
    <mergeCell ref="H81:H85"/>
    <mergeCell ref="I81:I85"/>
    <mergeCell ref="A86:A90"/>
    <mergeCell ref="B86:B90"/>
    <mergeCell ref="D86:D90"/>
    <mergeCell ref="E86:E90"/>
    <mergeCell ref="F86:F90"/>
    <mergeCell ref="G86:G90"/>
    <mergeCell ref="H86:H90"/>
    <mergeCell ref="I86:I90"/>
    <mergeCell ref="A81:A85"/>
    <mergeCell ref="B81:B85"/>
    <mergeCell ref="D81:D85"/>
    <mergeCell ref="E81:E85"/>
    <mergeCell ref="F81:F85"/>
    <mergeCell ref="G81:G85"/>
    <mergeCell ref="H91:H95"/>
    <mergeCell ref="I91:I95"/>
    <mergeCell ref="A96:A100"/>
    <mergeCell ref="B96:B100"/>
    <mergeCell ref="D96:D100"/>
    <mergeCell ref="E96:E100"/>
    <mergeCell ref="F96:F100"/>
    <mergeCell ref="G96:G100"/>
    <mergeCell ref="H96:H100"/>
    <mergeCell ref="I96:I100"/>
    <mergeCell ref="A91:A95"/>
    <mergeCell ref="B91:B95"/>
    <mergeCell ref="D91:D95"/>
    <mergeCell ref="E91:E95"/>
    <mergeCell ref="F91:F95"/>
    <mergeCell ref="G91:G95"/>
    <mergeCell ref="H101:H105"/>
    <mergeCell ref="I101:I105"/>
    <mergeCell ref="A106:A110"/>
    <mergeCell ref="B106:B110"/>
    <mergeCell ref="D106:D110"/>
    <mergeCell ref="E106:E110"/>
    <mergeCell ref="F106:F110"/>
    <mergeCell ref="G106:G110"/>
    <mergeCell ref="H106:H110"/>
    <mergeCell ref="I106:I110"/>
    <mergeCell ref="A101:A105"/>
    <mergeCell ref="B101:B105"/>
    <mergeCell ref="D101:D105"/>
    <mergeCell ref="E101:E105"/>
    <mergeCell ref="F101:F105"/>
    <mergeCell ref="G101:G105"/>
    <mergeCell ref="A124:A130"/>
    <mergeCell ref="B124:B130"/>
    <mergeCell ref="I124:I130"/>
    <mergeCell ref="A131:A137"/>
    <mergeCell ref="B131:B137"/>
    <mergeCell ref="I131:I137"/>
    <mergeCell ref="H111:H115"/>
    <mergeCell ref="I111:I115"/>
    <mergeCell ref="B116:F116"/>
    <mergeCell ref="A117:A123"/>
    <mergeCell ref="B117:B123"/>
    <mergeCell ref="I117:I123"/>
    <mergeCell ref="A111:A115"/>
    <mergeCell ref="B111:B115"/>
    <mergeCell ref="D111:D115"/>
    <mergeCell ref="E111:E115"/>
    <mergeCell ref="F111:F115"/>
    <mergeCell ref="G111:G115"/>
    <mergeCell ref="A152:A158"/>
    <mergeCell ref="B152:B158"/>
    <mergeCell ref="I152:I158"/>
    <mergeCell ref="A159:A165"/>
    <mergeCell ref="B159:B165"/>
    <mergeCell ref="I159:I165"/>
    <mergeCell ref="A138:A144"/>
    <mergeCell ref="B138:B144"/>
    <mergeCell ref="I138:I144"/>
    <mergeCell ref="A145:A151"/>
    <mergeCell ref="B145:B151"/>
    <mergeCell ref="I145:I151"/>
    <mergeCell ref="A180:A186"/>
    <mergeCell ref="B180:B186"/>
    <mergeCell ref="I180:I186"/>
    <mergeCell ref="A187:F187"/>
    <mergeCell ref="A166:A172"/>
    <mergeCell ref="B166:B172"/>
    <mergeCell ref="I166:I172"/>
    <mergeCell ref="A173:A179"/>
    <mergeCell ref="B173:B179"/>
    <mergeCell ref="I173:I179"/>
  </mergeCells>
  <conditionalFormatting sqref="L10:L20">
    <cfRule type="duplicateValues" dxfId="19" priority="1"/>
  </conditionalFormatting>
  <dataValidations count="9"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66:I115"/>
    <dataValidation type="list" allowBlank="1" showInputMessage="1" showErrorMessage="1" sqref="D1:I1">
      <formula1>"Moksliniai tyrimai, Eksperimentinė plėtra"</formula1>
    </dataValidation>
    <dataValidation allowBlank="1" showErrorMessage="1" sqref="F66:F115"/>
    <dataValidation allowBlank="1" showInputMessage="1" showErrorMessage="1" prompt="Įveskite vienos pareigybės darbuotojų fizinio rodiklio pasiekimui skiriamą darbo laiką valandomis." sqref="E66:E115"/>
    <dataValidation type="list" allowBlank="1" showInputMessage="1" showErrorMessage="1" prompt="Pasirinkite finansavimo intensyvumą, vadovaudamiesi Aprašo 73 punktu" sqref="D7">
      <formula1>"15%,50%"</formula1>
    </dataValidation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70" max="17" man="1"/>
    <brk id="115" max="17" man="1"/>
    <brk id="158" max="17" man="1"/>
  </rowBreaks>
  <colBreaks count="1" manualBreakCount="1">
    <brk id="9" max="20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26</vt:i4>
      </vt:variant>
    </vt:vector>
  </HeadingPairs>
  <TitlesOfParts>
    <vt:vector size="54" baseType="lpstr">
      <vt:lpstr>Instrukcija</vt:lpstr>
      <vt:lpstr>Suvestine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Netiesioginės išlaidos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'Netiesioginės išlaidos'!Print_Area</vt:lpstr>
    </vt:vector>
  </TitlesOfParts>
  <Company>LVPA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L.Sestokiene</dc:creator>
  <cp:lastModifiedBy>Jankauskas Tomas</cp:lastModifiedBy>
  <cp:lastPrinted>2015-12-31T07:16:58Z</cp:lastPrinted>
  <dcterms:created xsi:type="dcterms:W3CDTF">2015-01-27T12:12:35Z</dcterms:created>
  <dcterms:modified xsi:type="dcterms:W3CDTF">2019-08-27T08:26:48Z</dcterms:modified>
</cp:coreProperties>
</file>